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gugovbr-my.sharepoint.com/personal/flavia_sousa_cgu_gov_br/Documents/Documentos/relatório de gestão/"/>
    </mc:Choice>
  </mc:AlternateContent>
  <xr:revisionPtr revIDLastSave="0" documentId="8_{7CB540A4-DCDD-4DB0-B8DC-7D06A2260315}" xr6:coauthVersionLast="47" xr6:coauthVersionMax="47" xr10:uidLastSave="{00000000-0000-0000-0000-000000000000}"/>
  <bookViews>
    <workbookView xWindow="-120" yWindow="-120" windowWidth="20730" windowHeight="11160" activeTab="1" xr2:uid="{87FD8D73-F73A-47DB-85D6-C7EAE9FFD834}"/>
  </bookViews>
  <sheets>
    <sheet name="Principal" sheetId="1" r:id="rId1"/>
    <sheet name="DADO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6" i="1" l="1"/>
  <c r="G96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73" i="1"/>
  <c r="G74" i="1"/>
  <c r="G75" i="1"/>
  <c r="G76" i="1"/>
  <c r="G77" i="1"/>
  <c r="G78" i="1"/>
  <c r="B74" i="1"/>
  <c r="B75" i="1"/>
  <c r="B76" i="1"/>
  <c r="B77" i="1"/>
  <c r="B78" i="1"/>
  <c r="B41" i="1"/>
  <c r="B55" i="1"/>
  <c r="G30" i="1"/>
  <c r="G31" i="1"/>
  <c r="G32" i="1"/>
  <c r="G33" i="1"/>
  <c r="G34" i="1"/>
  <c r="G35" i="1"/>
  <c r="G36" i="1"/>
  <c r="B30" i="1"/>
  <c r="B31" i="1"/>
  <c r="B32" i="1"/>
  <c r="B33" i="1"/>
  <c r="B34" i="1"/>
  <c r="B35" i="1"/>
  <c r="B36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B24" i="1"/>
  <c r="B25" i="1"/>
  <c r="B23" i="1"/>
  <c r="B22" i="1"/>
  <c r="B21" i="1"/>
  <c r="B12" i="1"/>
  <c r="B10" i="1"/>
  <c r="B9" i="1"/>
  <c r="B151" i="1"/>
  <c r="B152" i="1"/>
  <c r="B153" i="1"/>
  <c r="B154" i="1"/>
  <c r="B155" i="1"/>
  <c r="B156" i="1"/>
  <c r="B157" i="1"/>
  <c r="B158" i="1"/>
  <c r="B150" i="1"/>
  <c r="B137" i="1"/>
  <c r="B138" i="1"/>
  <c r="B139" i="1"/>
  <c r="B140" i="1"/>
  <c r="B141" i="1"/>
  <c r="B142" i="1"/>
  <c r="B143" i="1"/>
  <c r="B144" i="1"/>
  <c r="B145" i="1"/>
  <c r="B146" i="1"/>
  <c r="B136" i="1"/>
  <c r="B127" i="1"/>
  <c r="B128" i="1"/>
  <c r="B129" i="1"/>
  <c r="B130" i="1"/>
  <c r="B131" i="1"/>
  <c r="B132" i="1"/>
  <c r="B126" i="1"/>
  <c r="B115" i="1"/>
  <c r="B116" i="1"/>
  <c r="B117" i="1"/>
  <c r="B118" i="1"/>
  <c r="B119" i="1"/>
  <c r="B120" i="1"/>
  <c r="B121" i="1"/>
  <c r="B122" i="1"/>
  <c r="B114" i="1"/>
  <c r="B103" i="1"/>
  <c r="B104" i="1"/>
  <c r="B105" i="1"/>
  <c r="B106" i="1"/>
  <c r="B107" i="1"/>
  <c r="B108" i="1"/>
  <c r="B109" i="1"/>
  <c r="B110" i="1"/>
  <c r="B102" i="1"/>
  <c r="B84" i="1"/>
  <c r="B85" i="1"/>
  <c r="B86" i="1"/>
  <c r="B87" i="1"/>
  <c r="B88" i="1"/>
  <c r="B89" i="1"/>
  <c r="B90" i="1"/>
  <c r="B91" i="1"/>
  <c r="B92" i="1"/>
  <c r="B93" i="1"/>
  <c r="B94" i="1"/>
  <c r="B95" i="1"/>
  <c r="B97" i="1"/>
  <c r="B98" i="1"/>
  <c r="B83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9" i="1"/>
  <c r="B60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6" i="1"/>
  <c r="B40" i="1"/>
  <c r="G151" i="1"/>
  <c r="G152" i="1"/>
  <c r="G153" i="1"/>
  <c r="G154" i="1"/>
  <c r="G155" i="1"/>
  <c r="G156" i="1"/>
  <c r="G157" i="1"/>
  <c r="G158" i="1"/>
  <c r="G150" i="1"/>
  <c r="G137" i="1"/>
  <c r="G138" i="1"/>
  <c r="G139" i="1"/>
  <c r="G140" i="1"/>
  <c r="G141" i="1"/>
  <c r="G142" i="1"/>
  <c r="G143" i="1"/>
  <c r="G144" i="1"/>
  <c r="G145" i="1"/>
  <c r="G146" i="1"/>
  <c r="G136" i="1"/>
  <c r="G127" i="1"/>
  <c r="G128" i="1"/>
  <c r="G129" i="1"/>
  <c r="G130" i="1"/>
  <c r="G131" i="1"/>
  <c r="G132" i="1"/>
  <c r="G126" i="1"/>
  <c r="G115" i="1"/>
  <c r="G116" i="1"/>
  <c r="G117" i="1"/>
  <c r="G118" i="1"/>
  <c r="G119" i="1"/>
  <c r="G120" i="1"/>
  <c r="G121" i="1"/>
  <c r="G122" i="1"/>
  <c r="G114" i="1"/>
  <c r="G103" i="1"/>
  <c r="G104" i="1"/>
  <c r="G105" i="1"/>
  <c r="G106" i="1"/>
  <c r="G107" i="1"/>
  <c r="G108" i="1"/>
  <c r="G109" i="1"/>
  <c r="G110" i="1"/>
  <c r="G102" i="1"/>
  <c r="G84" i="1"/>
  <c r="G85" i="1"/>
  <c r="G86" i="1"/>
  <c r="G87" i="1"/>
  <c r="G88" i="1"/>
  <c r="G89" i="1"/>
  <c r="G90" i="1"/>
  <c r="G91" i="1"/>
  <c r="G92" i="1"/>
  <c r="G93" i="1"/>
  <c r="G94" i="1"/>
  <c r="G95" i="1"/>
  <c r="G97" i="1"/>
  <c r="G98" i="1"/>
  <c r="G83" i="1"/>
  <c r="G61" i="1"/>
  <c r="G62" i="1"/>
  <c r="G63" i="1"/>
  <c r="G64" i="1"/>
  <c r="G65" i="1"/>
  <c r="G66" i="1"/>
  <c r="G67" i="1"/>
  <c r="G68" i="1"/>
  <c r="G69" i="1"/>
  <c r="G70" i="1"/>
  <c r="G71" i="1"/>
  <c r="G72" i="1"/>
  <c r="G79" i="1"/>
  <c r="G60" i="1"/>
  <c r="G56" i="1"/>
  <c r="G40" i="1"/>
  <c r="B29" i="1"/>
  <c r="G29" i="1"/>
  <c r="B13" i="1"/>
  <c r="B14" i="1"/>
  <c r="B15" i="1"/>
  <c r="B16" i="1"/>
  <c r="B17" i="1"/>
  <c r="B18" i="1"/>
  <c r="B19" i="1"/>
  <c r="B20" i="1"/>
  <c r="B11" i="1"/>
</calcChain>
</file>

<file path=xl/sharedStrings.xml><?xml version="1.0" encoding="utf-8"?>
<sst xmlns="http://schemas.openxmlformats.org/spreadsheetml/2006/main" count="516" uniqueCount="188">
  <si>
    <t>CARGO</t>
  </si>
  <si>
    <t>TITULARIDADE</t>
  </si>
  <si>
    <t>NOME</t>
  </si>
  <si>
    <t>Data Início</t>
  </si>
  <si>
    <t>Data fim</t>
  </si>
  <si>
    <t>Motivo Substituição</t>
  </si>
  <si>
    <t>Portaria Nomeação/Designação</t>
  </si>
  <si>
    <t>MINISTRO DA CGU</t>
  </si>
  <si>
    <t>Wagner de Campos Rosario</t>
  </si>
  <si>
    <t>Antonio Carlos Bezerra Leonel</t>
  </si>
  <si>
    <t>SECRETÁRIO-EXECUTIVO</t>
  </si>
  <si>
    <t>Jose Marcelo Castro de Carvalho</t>
  </si>
  <si>
    <t>SECRETÁRIO FEDERAL DE CONTROLE INTERNO</t>
  </si>
  <si>
    <t>OUVIDOR-GERAL DA UNIÃO</t>
  </si>
  <si>
    <t>CORREGEDOR-GERAL DA UNIÃO</t>
  </si>
  <si>
    <t>SECRETÁRIO DE COMBATE À CORRUPÇÃO</t>
  </si>
  <si>
    <t>SECRETÁRIO DE TRANSPARÊNCIA E PREVENÇÃO DA CORRUPÇÃO</t>
  </si>
  <si>
    <t>DIRETOR DE GESTÃO CORPORATIVA</t>
  </si>
  <si>
    <t>DIRETOR DE GOVERNANÇA</t>
  </si>
  <si>
    <t>DIRETOR DE TECNOLOGIA DA INFORMAÇÃO</t>
  </si>
  <si>
    <t>NOME COMPLETO</t>
  </si>
  <si>
    <t>CPF TARJADO</t>
  </si>
  <si>
    <t>ATO FORMAL DE DESIGNAÇÃO/NOMEAÇÃO</t>
  </si>
  <si>
    <t>E-MAIL</t>
  </si>
  <si>
    <t>Ministro da CGU</t>
  </si>
  <si>
    <t>Decreto de 1° de Janeiro de 2019</t>
  </si>
  <si>
    <t>wagner.rosario@cgu.gov.br</t>
  </si>
  <si>
    <t>Secretário-Executivo</t>
  </si>
  <si>
    <t>jose.marcelo@cgu.gov.br</t>
  </si>
  <si>
    <t>Secretário Federal de Controle Interno</t>
  </si>
  <si>
    <t>Portaria N° 1.775, de 5 de Julho de 2018</t>
  </si>
  <si>
    <t>antonio.leonel@cgu.gov.br</t>
  </si>
  <si>
    <t>Valmir Gomes Dias</t>
  </si>
  <si>
    <t>Ouvidor-Geral da União</t>
  </si>
  <si>
    <t>Portaria N° 333 de 10 de Janeiro de 2019</t>
  </si>
  <si>
    <t>valmir.dias@cgu.gov.br</t>
  </si>
  <si>
    <t>Gilberto Waller Júnior</t>
  </si>
  <si>
    <t>Corregedor-Geral da União</t>
  </si>
  <si>
    <t>Portaria N° 331 de 10 de Janeiro de 2019</t>
  </si>
  <si>
    <t>gilberto.waller-junior@cgu.gov.br</t>
  </si>
  <si>
    <t>Débora Queiroz Afonso</t>
  </si>
  <si>
    <t>Portaria N° 438 de 28 de Janeiro de 2019</t>
  </si>
  <si>
    <t>João Carlos Figueiredo Cardoso</t>
  </si>
  <si>
    <t>Secretário de Combate à Corrupção</t>
  </si>
  <si>
    <t>Portaria N° 770 de 30 de Janeiro de 2020</t>
  </si>
  <si>
    <t>joao.f.cardoso@cgu.gov.br</t>
  </si>
  <si>
    <t>Vivian Vivas</t>
  </si>
  <si>
    <t>Portaria N° 1.882 de 11 de Junho de 2019</t>
  </si>
  <si>
    <t>vivian.vivas@cgu.gov.br</t>
  </si>
  <si>
    <t>Walter Luís Araújo da Cunha</t>
  </si>
  <si>
    <t>Diretor de Governança</t>
  </si>
  <si>
    <t>walter.cunha@cgu.gov.br</t>
  </si>
  <si>
    <t>Henrique Aparecido da Rocha</t>
  </si>
  <si>
    <t>Diretor de Tecnologia da Informação</t>
  </si>
  <si>
    <t>henrique.rocha@cgu.gov.br</t>
  </si>
  <si>
    <t xml:space="preserve">Roberto César de Oliveira Viegas </t>
  </si>
  <si>
    <t>roberto.viegas@cgu.gov.br</t>
  </si>
  <si>
    <t>https://www.in.gov.br/web/dou/-/decreto-de-1-de-janeiro-de-2019-57510666</t>
  </si>
  <si>
    <t>https://www.in.gov.br/web/dou/-/decreto-de-1-de-janeiro-de-2019-57627775</t>
  </si>
  <si>
    <t>https://www.in.gov.br/web/dou/-/portaria-n-1-775-de-5-de-julho-de-2018-28989268</t>
  </si>
  <si>
    <t>https://www.in.gov.br/web/dou/-/portarias-de-9-de-janeiro-de-2019-58556415</t>
  </si>
  <si>
    <t>https://www.in.gov.br/web/dou/-/portaria-n-438-de-28-de-janeiro-de-2019-61145352</t>
  </si>
  <si>
    <t>https://www.in.gov.br/web/dou/-/portarias-de-24-de-janeiro-de-2019-60565455</t>
  </si>
  <si>
    <t>LINK</t>
  </si>
  <si>
    <t>José Gustavo Lopes Roriz</t>
  </si>
  <si>
    <t>Gustavo de Queiroz Chaves</t>
  </si>
  <si>
    <t>Secretário Adjunto da Secretaria Federal de Controle Interno</t>
  </si>
  <si>
    <t>Fabio do Valle Valgas da Silva</t>
  </si>
  <si>
    <t>Marcos Gerhardt Lindenmayer</t>
  </si>
  <si>
    <t>Luana Roriz Meireles</t>
  </si>
  <si>
    <t>Giovanni Cândido Dematte</t>
  </si>
  <si>
    <t>Natália Rezende de Almeida Santos</t>
  </si>
  <si>
    <t>Marcelo Augusto Rodrigues Pimentel</t>
  </si>
  <si>
    <t>Secretário de Transparência e Prevenção da Corrupção</t>
  </si>
  <si>
    <t xml:space="preserve">Breno Barbosa Cerqueira Alves </t>
  </si>
  <si>
    <t>MOTIVO DA SUBSTITUIÇÃO</t>
  </si>
  <si>
    <t>Férias do titular</t>
  </si>
  <si>
    <t>Viagem a serviço</t>
  </si>
  <si>
    <t>Licença</t>
  </si>
  <si>
    <t>Período de Gestão</t>
  </si>
  <si>
    <t>GABINETE DO MINISTRO</t>
  </si>
  <si>
    <t>SECRETARIA FEDERAL DE CONTROLE</t>
  </si>
  <si>
    <t>SECRETARIA-EXECUTIVA</t>
  </si>
  <si>
    <t>OUVIDORIA-GERAL DA UNIÃO</t>
  </si>
  <si>
    <t>CORREGEDORIA-GERAL DA UNIÃO</t>
  </si>
  <si>
    <t>SECRETARIA DE COMBATE À CORRUPÇÃO</t>
  </si>
  <si>
    <t>SECRETARIA DE TRANSPARÊNCIA E PREVENÇÃO DA CORRUPÇÃO</t>
  </si>
  <si>
    <t>DIRETORIA DE GESTÃO CORPORATIVA</t>
  </si>
  <si>
    <t>DIRETORIA DE GOVERNANÇA</t>
  </si>
  <si>
    <t>DIRETORIA DE TECNOLOGIA DA INFORMAÇÃO</t>
  </si>
  <si>
    <t>Lennon Mota Cantanhede</t>
  </si>
  <si>
    <t>Diretor de Auditoria de Governança e Gestão</t>
  </si>
  <si>
    <t>Diretor de Auditoria de Políticas Econômicas e de Desenvolvimento</t>
  </si>
  <si>
    <t>Portaria N° 2944 de 10 de Dezembro de 2021</t>
  </si>
  <si>
    <t>Portaria Normativa CGU N° 38 de 16 de Dezembro de 2022, Art. 91, XV</t>
  </si>
  <si>
    <t>https://www.in.gov.br/en/web/dou/-/portaria-normativa-cgu-n-38-de-16-de-dezembro-de-2022-452049207</t>
  </si>
  <si>
    <t>Portaria N° 2108, de 31 de Outubro de 2016</t>
  </si>
  <si>
    <t>https://pesquisa.in.gov.br/imprensa/jsp/visualiza/index.jsp?data=31/10/2016&amp;jornal=2&amp;pagina=1&amp;totalArquivos=32</t>
  </si>
  <si>
    <t>Portaria N° 1290, de 29 de Junho de 2022</t>
  </si>
  <si>
    <t>https://www.in.gov.br/web/dou/-/portaria-n-1.290-de-29-de-junho-de-2022-411921268</t>
  </si>
  <si>
    <t>https://www.in.gov.br/web/dou/-/portarias-de-24-de-janeiro-de-2019-60565456</t>
  </si>
  <si>
    <t>Diretor de Recursos de Acesso à Informação e Atendimento ao Cidadão</t>
  </si>
  <si>
    <t>Diretor de Supervisão e Articulação Institucional de Ouvidoria</t>
  </si>
  <si>
    <t>Coordenadora-Geral de Recursos de Acesso à Informação</t>
  </si>
  <si>
    <t>Renata Alves de Figueiredo</t>
  </si>
  <si>
    <t>Portaria N° 632  de 17 de Janeiro de 2019 e Portaria N° 1778 de 29 de Julho de 2022</t>
  </si>
  <si>
    <t>Portaria Nº 3354 de 28 de Novembro de 2022</t>
  </si>
  <si>
    <t>Portaria N° 2947 de 24 de Outubro de 2022</t>
  </si>
  <si>
    <t>https://www.in.gov.br/web/dou/-/portarias-de-17-de-janeiro-de-2019-59634916 e https://www.in.gov.br/web/dou/-/portaria-n-1.778-de-29-de-julho-de-2022-419031426</t>
  </si>
  <si>
    <t>https://www.in.gov.br/web/dou/-/portaria-n-3.354-de-28-de-novembro-de-2022-446726180</t>
  </si>
  <si>
    <t>https://www.in.gov.br/web/dou/-/portaria-n-2.947-de-24-de-outubro-de-2022-438882717</t>
  </si>
  <si>
    <t>Carla Rodrigues Cotta</t>
  </si>
  <si>
    <t>Marcelo Pontes Vianna</t>
  </si>
  <si>
    <t>Portaria N° 1264 de 27 de Junho de 2022</t>
  </si>
  <si>
    <t>Portaria N° 3617 de 20 de Dezembro de 2022</t>
  </si>
  <si>
    <t>https://www.in.gov.br/web/dou/-/portaria-n-1.264-de-27-de-junho-de-2022-411049713</t>
  </si>
  <si>
    <t>https://www.in.gov.br/web/dou/-/portaria-n-3.617-de-20-de-dezembro-de-2022-452444355</t>
  </si>
  <si>
    <t>Portaria N° 240 de 26 de Março de 2021</t>
  </si>
  <si>
    <t>https://www.in.gov.br/web/dou/-/portarias-de-26-de-marco-de-2021-310838572</t>
  </si>
  <si>
    <t>Secretária de Combate à Corrupção-Adjunta</t>
  </si>
  <si>
    <t>Pedro Ruske Freitas</t>
  </si>
  <si>
    <t>Secretário de Transparência e Prevenção da Corrupção-Adjunto</t>
  </si>
  <si>
    <t>Diretor de Promoção da Integridade</t>
  </si>
  <si>
    <t>PORTARIA Nº 242 de 26 de Março de 2021</t>
  </si>
  <si>
    <t>Portaria N° 1145 de 12 de maio de 2021 e Portaria 857 de 25 de Julho de 2022</t>
  </si>
  <si>
    <t>Portaria N° 1785 de 1 de agosto de 2022</t>
  </si>
  <si>
    <t>https://www.in.gov.br/web/dou/-/portaria-n-1.145-de-12-de-maio-de-2021-319833533 e https://www.in.gov.br/web/dou/-/portarias-de-25-de-julho-de-2022-417722152</t>
  </si>
  <si>
    <t>https://www.in.gov.br/web/dou/-/portaria-n-1.782-de-1-de-agosto-de-2022-419717257</t>
  </si>
  <si>
    <t>Coordenador-Geral de Orçamento, Finanças e Contabilidade</t>
  </si>
  <si>
    <t>Diretora de Gestão Corporativa</t>
  </si>
  <si>
    <t>Portaria N° 520 de 3 de março de 2021</t>
  </si>
  <si>
    <t>https://www.in.gov.br/web/dou/-/portaria-n-520-de-3-de-marco-de-2021-306504334</t>
  </si>
  <si>
    <t>Portaria N° 2032 de 17 de Outubro de 2016</t>
  </si>
  <si>
    <t>Portaria N° 2043 de 11 de Setembro de 2020</t>
  </si>
  <si>
    <t>https://pesquisa.in.gov.br/imprensa/jsp/visualiza/index.jsp?data=18/10/2016&amp;jornal=2&amp;pagina=2&amp;totalArquivos=56</t>
  </si>
  <si>
    <t>https://www.in.gov.br/web/dou/-/portaria-n-2.043-de-11-de-setembro-de-2020-278702721</t>
  </si>
  <si>
    <t>Coordenador-Geral de Sistemas de Informação</t>
  </si>
  <si>
    <t>Portaria N° 424 de 2 de Março de 2015</t>
  </si>
  <si>
    <t>Portaria N° 1549 de 15 de Junho de 2015</t>
  </si>
  <si>
    <t>https://pesquisa.in.gov.br/imprensa/jsp/visualiza/index.jsp?jornal=2&amp;pagina=1&amp;data=03/03/2015&amp;totalArquivos=72</t>
  </si>
  <si>
    <t>https://pesquisa.in.gov.br/imprensa/jsp/visualiza/index.jsp?data=17/06/2015&amp;jornal=2&amp;pagina=3&amp;totalArquivos=64</t>
  </si>
  <si>
    <t>jose.roriz@cgu.gov.br</t>
  </si>
  <si>
    <t>gustavo.chaves@cgu.gov.br</t>
  </si>
  <si>
    <t>lennon.cantanhede@cgu.gov.br</t>
  </si>
  <si>
    <t>fabio.valgas@cgu.gov.br</t>
  </si>
  <si>
    <t>marcos.lindenmayer@cgu.gov.br</t>
  </si>
  <si>
    <t>renata.figueiredo@cgu.gov.br</t>
  </si>
  <si>
    <t>debora.afonso@cgu.gov.br</t>
  </si>
  <si>
    <t>carla.cotta@cgu.gov.br</t>
  </si>
  <si>
    <t>marcelo.vianna@cgu.gov.br</t>
  </si>
  <si>
    <t>luana.meireles@cgu.gov.br</t>
  </si>
  <si>
    <t>breno.cerqueira@cgu.gov.br</t>
  </si>
  <si>
    <t>pedro.ruske@cgu.gov.br</t>
  </si>
  <si>
    <t>dematte@cgu.gov.br</t>
  </si>
  <si>
    <t>natalia.santos@cgu.gov.br</t>
  </si>
  <si>
    <t>marcelo.pimentel@cgu.gov.br</t>
  </si>
  <si>
    <t>Diretora de Gestão do Sistema de Correição do Poder Executivo Federal</t>
  </si>
  <si>
    <t>Diretora de Responsabilização de Agentes Públicos</t>
  </si>
  <si>
    <t>Diretor de Responsabilização de Entes Privados</t>
  </si>
  <si>
    <t>Coordenadora-Geral de Planejamento e Avaliação Institucional</t>
  </si>
  <si>
    <t>Ausência de titular designado</t>
  </si>
  <si>
    <t>Ato de dispensa: Portaria Casa Civil nº 1.312 - DOU 28/11/2022</t>
  </si>
  <si>
    <t>Afastamento do país</t>
  </si>
  <si>
    <t>***.782.928-**</t>
  </si>
  <si>
    <t>***.568.601-**</t>
  </si>
  <si>
    <t>***.261.501-**</t>
  </si>
  <si>
    <t>***.366.341-**</t>
  </si>
  <si>
    <t>***.209.667-**</t>
  </si>
  <si>
    <t>***.673.131-**</t>
  </si>
  <si>
    <t>***.201.287-**</t>
  </si>
  <si>
    <t>***.425.742-**</t>
  </si>
  <si>
    <t>***.000.060-**</t>
  </si>
  <si>
    <t>***.997.231-**</t>
  </si>
  <si>
    <t>***.579.198-**</t>
  </si>
  <si>
    <t>***.473.911-**</t>
  </si>
  <si>
    <t>***.933.266-**</t>
  </si>
  <si>
    <t>***.726.831-**</t>
  </si>
  <si>
    <t>***.554.931-**</t>
  </si>
  <si>
    <t>***.524.401-**</t>
  </si>
  <si>
    <t>***.564.563-**</t>
  </si>
  <si>
    <t>***.367.056-**</t>
  </si>
  <si>
    <t>***.532.418-**</t>
  </si>
  <si>
    <t>***.290.637-**</t>
  </si>
  <si>
    <t>***.687.301-**</t>
  </si>
  <si>
    <t>***.410.433-**</t>
  </si>
  <si>
    <t>***.877.491-**</t>
  </si>
  <si>
    <t>***.502.351-**</t>
  </si>
  <si>
    <t>***.826.881-**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</si>
</sst>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5" fillId="0" borderId="0" xfId="0" applyFont="1"/>
    <xf numFmtId="0" fontId="6" fillId="0" borderId="0" xfId="1" applyFont="1" applyFill="1"/>
    <xf numFmtId="0" fontId="6" fillId="0" borderId="0" xfId="1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0" borderId="0" xfId="2"/>
    <xf numFmtId="0" fontId="0" fillId="4" borderId="1" xfId="0" applyFill="1" applyBorder="1" applyAlignment="1">
      <alignment horizontal="left"/>
    </xf>
    <xf numFmtId="0" fontId="3" fillId="0" borderId="0" xfId="0" applyFont="1"/>
    <xf numFmtId="0" fontId="2" fillId="0" borderId="0" xfId="1"/>
    <xf numFmtId="0" fontId="0" fillId="0" borderId="0" xfId="0" applyAlignment="1" applyProtection="1">
      <alignment horizontal="center"/>
      <protection locked="0"/>
    </xf>
    <xf numFmtId="14" fontId="0" fillId="4" borderId="1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</cellXfs>
  <cellStyles count="3">
    <cellStyle name="Hiperlink" xfId="1" builtinId="8"/>
    <cellStyle name="Hyperlink" xfId="2" xr:uid="{E7B7B762-E38B-43B7-BA0E-A00B6C336E26}"/>
    <cellStyle name="Normal" xfId="0" builtinId="0"/>
  </cellStyles>
  <dxfs count="0"/>
  <tableStyles count="0" defaultTableStyle="TableStyleMedium2" defaultPivotStyle="PivotStyleLight16"/>
  <colors>
    <mruColors>
      <color rgb="FF182C50"/>
      <color rgb="FF213C6D"/>
      <color rgb="FF3967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454</xdr:colOff>
      <xdr:row>6</xdr:row>
      <xdr:rowOff>0</xdr:rowOff>
    </xdr:to>
    <xdr:pic>
      <xdr:nvPicPr>
        <xdr:cNvPr id="2" name="Imagem 1" descr="Conheça o CGU.gov">
          <a:extLst>
            <a:ext uri="{FF2B5EF4-FFF2-40B4-BE49-F238E27FC236}">
              <a16:creationId xmlns:a16="http://schemas.microsoft.com/office/drawing/2014/main" id="{1BFF7130-5969-4E4D-AB60-0B83FD137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371" cy="120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990600</xdr:colOff>
      <xdr:row>0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2CF1328C-CACA-4789-A02D-5564994785AF}"/>
            </a:ext>
          </a:extLst>
        </xdr:cNvPr>
        <xdr:cNvSpPr/>
      </xdr:nvSpPr>
      <xdr:spPr>
        <a:xfrm>
          <a:off x="2070100" y="0"/>
          <a:ext cx="13032317" cy="1206500"/>
        </a:xfrm>
        <a:prstGeom prst="rect">
          <a:avLst/>
        </a:prstGeom>
        <a:solidFill>
          <a:srgbClr val="182C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216957</xdr:colOff>
      <xdr:row>0</xdr:row>
      <xdr:rowOff>76200</xdr:rowOff>
    </xdr:from>
    <xdr:to>
      <xdr:col>6</xdr:col>
      <xdr:colOff>0</xdr:colOff>
      <xdr:row>2</xdr:row>
      <xdr:rowOff>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1368E137-DFF2-4EF0-B52D-67E590FEFC83}"/>
            </a:ext>
          </a:extLst>
        </xdr:cNvPr>
        <xdr:cNvSpPr txBox="1"/>
      </xdr:nvSpPr>
      <xdr:spPr>
        <a:xfrm>
          <a:off x="5953124" y="76200"/>
          <a:ext cx="3458634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000" b="1">
              <a:solidFill>
                <a:schemeClr val="bg1"/>
              </a:solidFill>
            </a:rPr>
            <a:t>Controladoria-Geral da União</a:t>
          </a:r>
        </a:p>
      </xdr:txBody>
    </xdr:sp>
    <xdr:clientData/>
  </xdr:twoCellAnchor>
  <xdr:twoCellAnchor>
    <xdr:from>
      <xdr:col>5</xdr:col>
      <xdr:colOff>626533</xdr:colOff>
      <xdr:row>3</xdr:row>
      <xdr:rowOff>76200</xdr:rowOff>
    </xdr:from>
    <xdr:to>
      <xdr:col>6</xdr:col>
      <xdr:colOff>95250</xdr:colOff>
      <xdr:row>5</xdr:row>
      <xdr:rowOff>74083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4D6D737C-FAA8-4639-8E46-B527FA9C18E0}"/>
            </a:ext>
          </a:extLst>
        </xdr:cNvPr>
        <xdr:cNvSpPr txBox="1"/>
      </xdr:nvSpPr>
      <xdr:spPr>
        <a:xfrm>
          <a:off x="7495116" y="679450"/>
          <a:ext cx="876301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 b="1">
              <a:solidFill>
                <a:schemeClr val="bg1"/>
              </a:solidFill>
            </a:rPr>
            <a:t>Exercício</a:t>
          </a:r>
          <a:r>
            <a:rPr lang="pt-BR" sz="1000" b="1" baseline="0">
              <a:solidFill>
                <a:schemeClr val="bg1"/>
              </a:solidFill>
            </a:rPr>
            <a:t>: 2022</a:t>
          </a:r>
        </a:p>
      </xdr:txBody>
    </xdr:sp>
    <xdr:clientData/>
  </xdr:twoCellAnchor>
  <xdr:twoCellAnchor>
    <xdr:from>
      <xdr:col>1</xdr:col>
      <xdr:colOff>973668</xdr:colOff>
      <xdr:row>0</xdr:row>
      <xdr:rowOff>94186</xdr:rowOff>
    </xdr:from>
    <xdr:to>
      <xdr:col>6</xdr:col>
      <xdr:colOff>1</xdr:colOff>
      <xdr:row>3</xdr:row>
      <xdr:rowOff>107943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DBF6974B-F771-4700-B3B5-8D43604CA2A7}"/>
            </a:ext>
          </a:extLst>
        </xdr:cNvPr>
        <xdr:cNvSpPr txBox="1"/>
      </xdr:nvSpPr>
      <xdr:spPr>
        <a:xfrm>
          <a:off x="2053168" y="94186"/>
          <a:ext cx="6223000" cy="617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4000" b="1">
              <a:solidFill>
                <a:schemeClr val="bg1"/>
              </a:solidFill>
            </a:rPr>
            <a:t>Rol de Responsáveis</a:t>
          </a:r>
          <a:endParaRPr lang="pt-BR" sz="40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465666</xdr:colOff>
      <xdr:row>2</xdr:row>
      <xdr:rowOff>158749</xdr:rowOff>
    </xdr:from>
    <xdr:to>
      <xdr:col>6</xdr:col>
      <xdr:colOff>2360082</xdr:colOff>
      <xdr:row>5</xdr:row>
      <xdr:rowOff>126999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46228FDB-423F-4E09-88BC-C42E5C0C53E3}"/>
            </a:ext>
          </a:extLst>
        </xdr:cNvPr>
        <xdr:cNvSpPr txBox="1"/>
      </xdr:nvSpPr>
      <xdr:spPr>
        <a:xfrm>
          <a:off x="13155083" y="560916"/>
          <a:ext cx="1894416" cy="57150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t-BR" sz="8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SETOR RESPONSÁVEL: DGC/COGEP</a:t>
          </a:r>
        </a:p>
        <a:p>
          <a:pPr marL="0" indent="0"/>
          <a:r>
            <a:rPr lang="pt-BR" sz="8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E-MAIL: cogep.cadastro@cgu.gov.br</a:t>
          </a:r>
        </a:p>
        <a:p>
          <a:pPr marL="0" indent="0"/>
          <a:r>
            <a:rPr lang="pt-BR" sz="8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TELEFONE: (61) 2020-7202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.gov.br/en/web/dou/-/portarias-de-25-de-novembro-de-2022-446412898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.gov.br/web/dou/-/portarias-de-17-de-janeiro-de-2019-59634916%20e%20https:/www.in.gov.br/web/dou/-/portaria-n-1.778-de-29-de-julho-de-2022-419031426" TargetMode="External"/><Relationship Id="rId13" Type="http://schemas.openxmlformats.org/officeDocument/2006/relationships/hyperlink" Target="https://www.in.gov.br/web/dou/-/portarias-de-26-de-marco-de-2021-310838572" TargetMode="External"/><Relationship Id="rId18" Type="http://schemas.openxmlformats.org/officeDocument/2006/relationships/hyperlink" Target="https://pesquisa.in.gov.br/imprensa/jsp/visualiza/index.jsp?data=18/10/2016&amp;jornal=2&amp;pagina=2&amp;totalArquivos=56" TargetMode="External"/><Relationship Id="rId3" Type="http://schemas.openxmlformats.org/officeDocument/2006/relationships/hyperlink" Target="https://pesquisa.in.gov.br/imprensa/jsp/visualiza/index.jsp?data=31/10/2016&amp;jornal=2&amp;pagina=1&amp;totalArquivos=32" TargetMode="External"/><Relationship Id="rId21" Type="http://schemas.openxmlformats.org/officeDocument/2006/relationships/hyperlink" Target="https://pesquisa.in.gov.br/imprensa/jsp/visualiza/index.jsp?data=17/06/2015&amp;jornal=2&amp;pagina=3&amp;totalArquivos=64" TargetMode="External"/><Relationship Id="rId7" Type="http://schemas.openxmlformats.org/officeDocument/2006/relationships/hyperlink" Target="https://www.in.gov.br/web/dou/-/portarias-de-9-de-janeiro-de-2019-58556415" TargetMode="External"/><Relationship Id="rId12" Type="http://schemas.openxmlformats.org/officeDocument/2006/relationships/hyperlink" Target="https://www.in.gov.br/web/dou/-/portaria-n-3.617-de-20-de-dezembro-de-2022-452444355" TargetMode="External"/><Relationship Id="rId17" Type="http://schemas.openxmlformats.org/officeDocument/2006/relationships/hyperlink" Target="https://www.in.gov.br/web/dou/-/portaria-n-520-de-3-de-marco-de-2021-306504334" TargetMode="External"/><Relationship Id="rId2" Type="http://schemas.openxmlformats.org/officeDocument/2006/relationships/hyperlink" Target="https://www.in.gov.br/web/dou/-/decreto-de-1-de-janeiro-de-2019-57627775" TargetMode="External"/><Relationship Id="rId16" Type="http://schemas.openxmlformats.org/officeDocument/2006/relationships/hyperlink" Target="https://www.in.gov.br/web/dou/-/portaria-n-1.782-de-1-de-agosto-de-2022-419717257" TargetMode="External"/><Relationship Id="rId20" Type="http://schemas.openxmlformats.org/officeDocument/2006/relationships/hyperlink" Target="https://pesquisa.in.gov.br/imprensa/jsp/visualiza/index.jsp?jornal=2&amp;pagina=1&amp;data=03/03/2015&amp;totalArquivos=72" TargetMode="External"/><Relationship Id="rId1" Type="http://schemas.openxmlformats.org/officeDocument/2006/relationships/hyperlink" Target="https://www.in.gov.br/en/web/dou/-/portaria-normativa-cgu-n-38-de-16-de-dezembro-de-2022-452049207" TargetMode="External"/><Relationship Id="rId6" Type="http://schemas.openxmlformats.org/officeDocument/2006/relationships/hyperlink" Target="https://www.in.gov.br/web/dou/-/portarias-de-24-de-janeiro-de-2019-60565455" TargetMode="External"/><Relationship Id="rId11" Type="http://schemas.openxmlformats.org/officeDocument/2006/relationships/hyperlink" Target="https://www.in.gov.br/web/dou/-/portaria-n-1.264-de-27-de-junho-de-2022-411049713" TargetMode="External"/><Relationship Id="rId5" Type="http://schemas.openxmlformats.org/officeDocument/2006/relationships/hyperlink" Target="https://www.in.gov.br/web/dou/-/portarias-de-24-de-janeiro-de-2019-60565455" TargetMode="External"/><Relationship Id="rId15" Type="http://schemas.openxmlformats.org/officeDocument/2006/relationships/hyperlink" Target="https://www.in.gov.br/web/dou/-/portarias-de-26-de-marco-de-2021-310838572" TargetMode="External"/><Relationship Id="rId10" Type="http://schemas.openxmlformats.org/officeDocument/2006/relationships/hyperlink" Target="https://www.in.gov.br/web/dou/-/portaria-n-2.947-de-24-de-outubro-de-2022-438882717" TargetMode="External"/><Relationship Id="rId19" Type="http://schemas.openxmlformats.org/officeDocument/2006/relationships/hyperlink" Target="https://www.in.gov.br/web/dou/-/portaria-n-2.043-de-11-de-setembro-de-2020-278702721" TargetMode="External"/><Relationship Id="rId4" Type="http://schemas.openxmlformats.org/officeDocument/2006/relationships/hyperlink" Target="https://www.in.gov.br/web/dou/-/portaria-n-1.290-de-29-de-junho-de-2022-411921268" TargetMode="External"/><Relationship Id="rId9" Type="http://schemas.openxmlformats.org/officeDocument/2006/relationships/hyperlink" Target="https://www.in.gov.br/web/dou/-/portaria-n-3.354-de-28-de-novembro-de-2022-446726180" TargetMode="External"/><Relationship Id="rId14" Type="http://schemas.openxmlformats.org/officeDocument/2006/relationships/hyperlink" Target="https://www.in.gov.br/web/dou/-/portaria-n-1.145-de-12-de-maio-de-2021-319833533%20e%20https:/www.in.gov.br/web/dou/-/portarias-de-25-de-julho-de-2022-417722152" TargetMode="External"/><Relationship Id="rId22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F18B0-5EF7-470F-9B34-1FB527C66745}">
  <dimension ref="A1:K158"/>
  <sheetViews>
    <sheetView zoomScale="90" zoomScaleNormal="90" workbookViewId="0">
      <selection activeCell="N63" sqref="N63"/>
    </sheetView>
  </sheetViews>
  <sheetFormatPr defaultRowHeight="15.75" x14ac:dyDescent="0.25"/>
  <cols>
    <col min="1" max="1" width="16.140625" style="1" customWidth="1"/>
    <col min="2" max="2" width="15.140625" style="1" bestFit="1" customWidth="1"/>
    <col min="3" max="3" width="40.7109375" style="8" customWidth="1"/>
    <col min="4" max="4" width="16.28515625" style="1" customWidth="1"/>
    <col min="5" max="5" width="14.5703125" style="1" customWidth="1"/>
    <col min="6" max="6" width="27.7109375" style="18" customWidth="1"/>
    <col min="7" max="7" width="73.7109375" style="1" customWidth="1"/>
  </cols>
  <sheetData>
    <row r="1" spans="1:8" x14ac:dyDescent="0.25">
      <c r="A1"/>
    </row>
    <row r="7" spans="1:8" x14ac:dyDescent="0.25">
      <c r="A7" s="22" t="s">
        <v>0</v>
      </c>
      <c r="B7" s="22" t="s">
        <v>1</v>
      </c>
      <c r="C7" s="22" t="s">
        <v>2</v>
      </c>
      <c r="D7" s="24" t="s">
        <v>79</v>
      </c>
      <c r="E7" s="25"/>
      <c r="F7" s="26" t="s">
        <v>5</v>
      </c>
      <c r="G7" s="22" t="s">
        <v>6</v>
      </c>
    </row>
    <row r="8" spans="1:8" x14ac:dyDescent="0.25">
      <c r="A8" s="23"/>
      <c r="B8" s="23"/>
      <c r="C8" s="23"/>
      <c r="D8" s="13" t="s">
        <v>3</v>
      </c>
      <c r="E8" s="13" t="s">
        <v>4</v>
      </c>
      <c r="F8" s="27"/>
      <c r="G8" s="23"/>
    </row>
    <row r="9" spans="1:8" ht="15.75" customHeight="1" x14ac:dyDescent="0.25">
      <c r="A9" s="28" t="s">
        <v>7</v>
      </c>
      <c r="B9" s="10" t="e">
        <f>IF(C9="","",IF(C9=DADOS!#REF!,"Titular","Substituto"))</f>
        <v>#REF!</v>
      </c>
      <c r="C9" s="11" t="s">
        <v>11</v>
      </c>
      <c r="D9" s="12">
        <v>44562</v>
      </c>
      <c r="E9" s="12">
        <v>44573</v>
      </c>
      <c r="F9" s="19" t="s">
        <v>76</v>
      </c>
      <c r="G9" s="15" t="str">
        <f>IFERROR(HYPERLINK(VLOOKUP(C9,DADOS!A:F,6,FALSE),VLOOKUP(C9,DADOS!A:F,5,FALSE))," ")</f>
        <v>https://www.in.gov.br/en/web/dou/-/portaria-normativa-cgu-n-38-de-16-de-dezembro-de-2022-452049207</v>
      </c>
    </row>
    <row r="10" spans="1:8" x14ac:dyDescent="0.25">
      <c r="A10" s="28"/>
      <c r="B10" s="10" t="str">
        <f>IF(C10="","",IF(C10=DADOS!$A$3,"Titular","Substituto"))</f>
        <v>Titular</v>
      </c>
      <c r="C10" s="11" t="s">
        <v>8</v>
      </c>
      <c r="D10" s="12">
        <v>44574</v>
      </c>
      <c r="E10" s="12">
        <v>44621</v>
      </c>
      <c r="F10" s="19"/>
      <c r="G10" s="10" t="str">
        <f>IFERROR(HYPERLINK(VLOOKUP(C10,DADOS!A:F,6,FALSE),VLOOKUP(C10,DADOS!A:F,5,FALSE))," ")</f>
        <v>https://www.in.gov.br/web/dou/-/decreto-de-1-de-janeiro-de-2019-57510666</v>
      </c>
    </row>
    <row r="11" spans="1:8" x14ac:dyDescent="0.25">
      <c r="A11" s="28"/>
      <c r="B11" s="10" t="str">
        <f>IF(C11="","",IF(C11=DADOS!$A$3,"Titular","Substituto"))</f>
        <v>Substituto</v>
      </c>
      <c r="C11" s="11" t="s">
        <v>11</v>
      </c>
      <c r="D11" s="12">
        <v>44622</v>
      </c>
      <c r="E11" s="12">
        <v>44622</v>
      </c>
      <c r="F11" s="19" t="s">
        <v>76</v>
      </c>
      <c r="G11" s="15" t="str">
        <f>IFERROR(HYPERLINK(VLOOKUP(C11,DADOS!A:F,6,FALSE),VLOOKUP(C11,DADOS!A:F,5,FALSE))," ")</f>
        <v>https://www.in.gov.br/en/web/dou/-/portaria-normativa-cgu-n-38-de-16-de-dezembro-de-2022-452049207</v>
      </c>
    </row>
    <row r="12" spans="1:8" x14ac:dyDescent="0.25">
      <c r="A12" s="28"/>
      <c r="B12" s="10" t="str">
        <f>IF(C12="","",IF(C12=DADOS!$A$3,"Titular","Substituto"))</f>
        <v>Titular</v>
      </c>
      <c r="C12" s="11" t="s">
        <v>8</v>
      </c>
      <c r="D12" s="12">
        <v>44623</v>
      </c>
      <c r="E12" s="12">
        <v>44667</v>
      </c>
      <c r="F12" s="19"/>
      <c r="G12" s="10" t="str">
        <f>IFERROR(HYPERLINK(VLOOKUP(C12,DADOS!A:F,6,FALSE),VLOOKUP(C12,DADOS!A:F,5,FALSE))," ")</f>
        <v>https://www.in.gov.br/web/dou/-/decreto-de-1-de-janeiro-de-2019-57510666</v>
      </c>
    </row>
    <row r="13" spans="1:8" x14ac:dyDescent="0.25">
      <c r="A13" s="28"/>
      <c r="B13" s="10" t="str">
        <f>IF(C13="","",IF(C13=DADOS!$A$3,"Titular","Substituto"))</f>
        <v>Substituto</v>
      </c>
      <c r="C13" s="11" t="s">
        <v>11</v>
      </c>
      <c r="D13" s="12">
        <v>44668</v>
      </c>
      <c r="E13" s="12">
        <v>44671</v>
      </c>
      <c r="F13" s="19" t="s">
        <v>162</v>
      </c>
      <c r="G13" s="15" t="str">
        <f>IFERROR(HYPERLINK(VLOOKUP(C13,DADOS!A:F,6,FALSE),VLOOKUP(C13,DADOS!A:F,5,FALSE))," ")</f>
        <v>https://www.in.gov.br/en/web/dou/-/portaria-normativa-cgu-n-38-de-16-de-dezembro-de-2022-452049207</v>
      </c>
      <c r="H13" s="16"/>
    </row>
    <row r="14" spans="1:8" x14ac:dyDescent="0.25">
      <c r="A14" s="28"/>
      <c r="B14" s="10" t="str">
        <f>IF(C14="","",IF(C14=DADOS!$A$3,"Titular","Substituto"))</f>
        <v>Titular</v>
      </c>
      <c r="C14" s="11" t="s">
        <v>8</v>
      </c>
      <c r="D14" s="12">
        <v>44672</v>
      </c>
      <c r="E14" s="12">
        <v>44683</v>
      </c>
      <c r="F14" s="19"/>
      <c r="G14" s="10" t="str">
        <f>IFERROR(HYPERLINK(VLOOKUP(C14,DADOS!A:F,6,FALSE),VLOOKUP(C14,DADOS!A:F,5,FALSE))," ")</f>
        <v>https://www.in.gov.br/web/dou/-/decreto-de-1-de-janeiro-de-2019-57510666</v>
      </c>
    </row>
    <row r="15" spans="1:8" x14ac:dyDescent="0.25">
      <c r="A15" s="28"/>
      <c r="B15" s="10" t="str">
        <f>IF(C15="","",IF(C15=DADOS!$A$3,"Titular","Substituto"))</f>
        <v>Substituto</v>
      </c>
      <c r="C15" s="11" t="s">
        <v>11</v>
      </c>
      <c r="D15" s="12">
        <v>44684</v>
      </c>
      <c r="E15" s="12">
        <v>44687</v>
      </c>
      <c r="F15" s="19" t="s">
        <v>162</v>
      </c>
      <c r="G15" s="15" t="str">
        <f>IFERROR(HYPERLINK(VLOOKUP(C15,DADOS!A:F,6,FALSE),VLOOKUP(C15,DADOS!A:F,5,FALSE))," ")</f>
        <v>https://www.in.gov.br/en/web/dou/-/portaria-normativa-cgu-n-38-de-16-de-dezembro-de-2022-452049207</v>
      </c>
      <c r="H15" s="16"/>
    </row>
    <row r="16" spans="1:8" x14ac:dyDescent="0.25">
      <c r="A16" s="28"/>
      <c r="B16" s="10" t="str">
        <f>IF(C16="","",IF(C16=DADOS!$A$3,"Titular","Substituto"))</f>
        <v>Titular</v>
      </c>
      <c r="C16" s="11" t="s">
        <v>8</v>
      </c>
      <c r="D16" s="12">
        <v>44688</v>
      </c>
      <c r="E16" s="12">
        <v>44723</v>
      </c>
      <c r="F16" s="19"/>
      <c r="G16" s="10" t="str">
        <f>IFERROR(HYPERLINK(VLOOKUP(C16,DADOS!A:F,6,FALSE),VLOOKUP(C16,DADOS!A:F,5,FALSE))," ")</f>
        <v>https://www.in.gov.br/web/dou/-/decreto-de-1-de-janeiro-de-2019-57510666</v>
      </c>
    </row>
    <row r="17" spans="1:8" x14ac:dyDescent="0.25">
      <c r="A17" s="28"/>
      <c r="B17" s="10" t="str">
        <f>IF(C17="","",IF(C17=DADOS!$A$3,"Titular","Substituto"))</f>
        <v>Substituto</v>
      </c>
      <c r="C17" s="11" t="s">
        <v>11</v>
      </c>
      <c r="D17" s="12">
        <v>44724</v>
      </c>
      <c r="E17" s="12">
        <v>44738</v>
      </c>
      <c r="F17" s="19" t="s">
        <v>162</v>
      </c>
      <c r="G17" s="15" t="str">
        <f>IFERROR(HYPERLINK(VLOOKUP(C17,DADOS!A:F,6,FALSE),VLOOKUP(C17,DADOS!A:F,5,FALSE))," ")</f>
        <v>https://www.in.gov.br/en/web/dou/-/portaria-normativa-cgu-n-38-de-16-de-dezembro-de-2022-452049207</v>
      </c>
      <c r="H17" s="16"/>
    </row>
    <row r="18" spans="1:8" x14ac:dyDescent="0.25">
      <c r="A18" s="28"/>
      <c r="B18" s="10" t="str">
        <f>IF(C18="","",IF(C18=DADOS!$A$3,"Titular","Substituto"))</f>
        <v>Titular</v>
      </c>
      <c r="C18" s="11" t="s">
        <v>8</v>
      </c>
      <c r="D18" s="12">
        <v>44739</v>
      </c>
      <c r="E18" s="12">
        <v>44754</v>
      </c>
      <c r="F18" s="19"/>
      <c r="G18" s="10" t="str">
        <f>IFERROR(HYPERLINK(VLOOKUP(C18,DADOS!A:F,6,FALSE),VLOOKUP(C18,DADOS!A:F,5,FALSE))," ")</f>
        <v>https://www.in.gov.br/web/dou/-/decreto-de-1-de-janeiro-de-2019-57510666</v>
      </c>
    </row>
    <row r="19" spans="1:8" x14ac:dyDescent="0.25">
      <c r="A19" s="28"/>
      <c r="B19" s="10" t="str">
        <f>IF(C19="","",IF(C19=DADOS!$A$3,"Titular","Substituto"))</f>
        <v>Substituto</v>
      </c>
      <c r="C19" s="11" t="s">
        <v>11</v>
      </c>
      <c r="D19" s="12">
        <v>44755</v>
      </c>
      <c r="E19" s="12">
        <v>44757</v>
      </c>
      <c r="F19" s="19" t="s">
        <v>76</v>
      </c>
      <c r="G19" s="15" t="str">
        <f>IFERROR(HYPERLINK(VLOOKUP(C19,DADOS!A:F,6,FALSE),VLOOKUP(C19,DADOS!A:F,5,FALSE))," ")</f>
        <v>https://www.in.gov.br/en/web/dou/-/portaria-normativa-cgu-n-38-de-16-de-dezembro-de-2022-452049207</v>
      </c>
    </row>
    <row r="20" spans="1:8" x14ac:dyDescent="0.25">
      <c r="A20" s="28"/>
      <c r="B20" s="10" t="str">
        <f>IF(C20="","",IF(C20=DADOS!$A$3,"Titular","Substituto"))</f>
        <v>Titular</v>
      </c>
      <c r="C20" s="11" t="s">
        <v>8</v>
      </c>
      <c r="D20" s="12">
        <v>44758</v>
      </c>
      <c r="E20" s="12">
        <v>44765</v>
      </c>
      <c r="F20" s="19"/>
      <c r="G20" s="10" t="str">
        <f>IFERROR(HYPERLINK(VLOOKUP(C20,DADOS!A:F,6,FALSE),VLOOKUP(C20,DADOS!A:F,5,FALSE))," ")</f>
        <v>https://www.in.gov.br/web/dou/-/decreto-de-1-de-janeiro-de-2019-57510666</v>
      </c>
    </row>
    <row r="21" spans="1:8" x14ac:dyDescent="0.25">
      <c r="A21" s="28"/>
      <c r="B21" s="10" t="str">
        <f>IF(C21="","",IF(C21=DADOS!$A$3,"Titular","Substituto"))</f>
        <v>Substituto</v>
      </c>
      <c r="C21" s="11" t="s">
        <v>11</v>
      </c>
      <c r="D21" s="12">
        <v>44766</v>
      </c>
      <c r="E21" s="12">
        <v>44772</v>
      </c>
      <c r="F21" s="19" t="s">
        <v>162</v>
      </c>
      <c r="G21" s="15" t="str">
        <f>IFERROR(HYPERLINK(VLOOKUP(C21,DADOS!A:F,6,FALSE),VLOOKUP(C21,DADOS!A:F,5,FALSE))," ")</f>
        <v>https://www.in.gov.br/en/web/dou/-/portaria-normativa-cgu-n-38-de-16-de-dezembro-de-2022-452049207</v>
      </c>
      <c r="H21" s="16"/>
    </row>
    <row r="22" spans="1:8" x14ac:dyDescent="0.25">
      <c r="A22" s="28"/>
      <c r="B22" s="10" t="str">
        <f>IF(C22="","",IF(C22=DADOS!$A$3,"Titular","Substituto"))</f>
        <v>Titular</v>
      </c>
      <c r="C22" s="11" t="s">
        <v>8</v>
      </c>
      <c r="D22" s="12">
        <v>44773</v>
      </c>
      <c r="E22" s="12">
        <v>44920</v>
      </c>
      <c r="F22" s="19"/>
      <c r="G22" s="10" t="str">
        <f>IFERROR(HYPERLINK(VLOOKUP(C22,DADOS!A:F,6,FALSE),VLOOKUP(C22,DADOS!A:F,5,FALSE))," ")</f>
        <v>https://www.in.gov.br/web/dou/-/decreto-de-1-de-janeiro-de-2019-57510666</v>
      </c>
    </row>
    <row r="23" spans="1:8" x14ac:dyDescent="0.25">
      <c r="A23" s="28"/>
      <c r="B23" s="10" t="str">
        <f>IF(C23="","",IF(C23=DADOS!$A$3,"Titular","Substituto"))</f>
        <v>Substituto</v>
      </c>
      <c r="C23" s="11" t="s">
        <v>11</v>
      </c>
      <c r="D23" s="12">
        <v>44921</v>
      </c>
      <c r="E23" s="12">
        <v>44922</v>
      </c>
      <c r="F23" s="19" t="s">
        <v>76</v>
      </c>
      <c r="G23" s="15" t="str">
        <f>IFERROR(HYPERLINK(VLOOKUP(C23,DADOS!A:F,6,FALSE),VLOOKUP(C23,DADOS!A:F,5,FALSE))," ")</f>
        <v>https://www.in.gov.br/en/web/dou/-/portaria-normativa-cgu-n-38-de-16-de-dezembro-de-2022-452049207</v>
      </c>
    </row>
    <row r="24" spans="1:8" x14ac:dyDescent="0.25">
      <c r="A24" s="28"/>
      <c r="B24" s="10" t="str">
        <f>IF(C24="","",IF(C24=DADOS!$A$3,"Titular","Substituto"))</f>
        <v>Titular</v>
      </c>
      <c r="C24" s="11" t="s">
        <v>8</v>
      </c>
      <c r="D24" s="12">
        <v>44923</v>
      </c>
      <c r="E24" s="12">
        <v>44925</v>
      </c>
      <c r="F24" s="19"/>
      <c r="G24" s="10" t="str">
        <f>IFERROR(HYPERLINK(VLOOKUP(C24,DADOS!A:F,6,FALSE),VLOOKUP(C24,DADOS!A:F,5,FALSE))," ")</f>
        <v>https://www.in.gov.br/web/dou/-/decreto-de-1-de-janeiro-de-2019-57510666</v>
      </c>
    </row>
    <row r="25" spans="1:8" x14ac:dyDescent="0.25">
      <c r="A25" s="28"/>
      <c r="B25" s="10" t="str">
        <f>IF(C25="","",IF(C25=DADOS!$A$3,"Titular","Substituto"))</f>
        <v>Substituto</v>
      </c>
      <c r="C25" s="11" t="s">
        <v>11</v>
      </c>
      <c r="D25" s="12">
        <v>44926</v>
      </c>
      <c r="E25" s="12">
        <v>44926</v>
      </c>
      <c r="F25" s="19" t="s">
        <v>76</v>
      </c>
      <c r="G25" s="15" t="str">
        <f>IFERROR(HYPERLINK(VLOOKUP(C25,DADOS!A:F,6,FALSE),VLOOKUP(C25,DADOS!A:F,5,FALSE))," ")</f>
        <v>https://www.in.gov.br/en/web/dou/-/portaria-normativa-cgu-n-38-de-16-de-dezembro-de-2022-452049207</v>
      </c>
    </row>
    <row r="26" spans="1:8" ht="11.25" customHeight="1" x14ac:dyDescent="0.25">
      <c r="A26" s="2"/>
      <c r="B26" s="3"/>
      <c r="C26" s="9"/>
      <c r="D26" s="4"/>
      <c r="E26" s="4"/>
      <c r="F26" s="20"/>
      <c r="G26" s="3"/>
    </row>
    <row r="27" spans="1:8" ht="11.25" customHeight="1" x14ac:dyDescent="0.25">
      <c r="A27" s="22" t="s">
        <v>0</v>
      </c>
      <c r="B27" s="22" t="s">
        <v>1</v>
      </c>
      <c r="C27" s="22" t="s">
        <v>2</v>
      </c>
      <c r="D27" s="24" t="s">
        <v>79</v>
      </c>
      <c r="E27" s="25"/>
      <c r="F27" s="26" t="s">
        <v>5</v>
      </c>
      <c r="G27" s="22" t="s">
        <v>6</v>
      </c>
    </row>
    <row r="28" spans="1:8" x14ac:dyDescent="0.25">
      <c r="A28" s="23"/>
      <c r="B28" s="23"/>
      <c r="C28" s="23"/>
      <c r="D28" s="13" t="s">
        <v>3</v>
      </c>
      <c r="E28" s="13" t="s">
        <v>4</v>
      </c>
      <c r="F28" s="27"/>
      <c r="G28" s="23"/>
    </row>
    <row r="29" spans="1:8" x14ac:dyDescent="0.25">
      <c r="A29" s="28" t="s">
        <v>10</v>
      </c>
      <c r="B29" s="10" t="str">
        <f>IF(C29="","",IF(C29=DADOS!$A$4,"Titular","Substituto"))</f>
        <v>Titular</v>
      </c>
      <c r="C29" s="11" t="s">
        <v>11</v>
      </c>
      <c r="D29" s="12">
        <v>44562</v>
      </c>
      <c r="E29" s="12">
        <v>44609</v>
      </c>
      <c r="F29" s="19"/>
      <c r="G29" s="15" t="str">
        <f>IFERROR(HYPERLINK(VLOOKUP(C29,DADOS!A:F,6,FALSE),VLOOKUP(C29,DADOS!A:F,5,FALSE))," ")</f>
        <v>https://www.in.gov.br/en/web/dou/-/portaria-normativa-cgu-n-38-de-16-de-dezembro-de-2022-452049207</v>
      </c>
    </row>
    <row r="30" spans="1:8" x14ac:dyDescent="0.25">
      <c r="A30" s="28"/>
      <c r="B30" s="10" t="str">
        <f>IF(C30="","",IF(C30=DADOS!$A$4,"Titular","Substituto"))</f>
        <v>Substituto</v>
      </c>
      <c r="C30" s="11" t="s">
        <v>9</v>
      </c>
      <c r="D30" s="12">
        <v>44610</v>
      </c>
      <c r="E30" s="12">
        <v>44624</v>
      </c>
      <c r="F30" s="19" t="s">
        <v>78</v>
      </c>
      <c r="G30" s="10" t="str">
        <f>IFERROR(HYPERLINK(VLOOKUP(C30,DADOS!A:F,6,FALSE),VLOOKUP(C30,DADOS!A:F,5,FALSE))," ")</f>
        <v>https://www.in.gov.br/web/dou/-/portaria-n-1-775-de-5-de-julho-de-2018-28989268</v>
      </c>
    </row>
    <row r="31" spans="1:8" x14ac:dyDescent="0.25">
      <c r="A31" s="28"/>
      <c r="B31" s="10" t="str">
        <f>IF(C31="","",IF(C31=DADOS!$A$4,"Titular","Substituto"))</f>
        <v>Titular</v>
      </c>
      <c r="C31" s="11" t="s">
        <v>11</v>
      </c>
      <c r="D31" s="12">
        <v>44625</v>
      </c>
      <c r="E31" s="12">
        <v>44672</v>
      </c>
      <c r="F31" s="19"/>
      <c r="G31" s="15" t="str">
        <f>IFERROR(HYPERLINK(VLOOKUP(C31,DADOS!A:F,6,FALSE),VLOOKUP(C31,DADOS!A:F,5,FALSE))," ")</f>
        <v>https://www.in.gov.br/en/web/dou/-/portaria-normativa-cgu-n-38-de-16-de-dezembro-de-2022-452049207</v>
      </c>
    </row>
    <row r="32" spans="1:8" x14ac:dyDescent="0.25">
      <c r="A32" s="28"/>
      <c r="B32" s="10" t="str">
        <f>IF(C32="","",IF(C32=DADOS!$A$4,"Titular","Substituto"))</f>
        <v>Substituto</v>
      </c>
      <c r="C32" s="11" t="s">
        <v>9</v>
      </c>
      <c r="D32" s="12">
        <v>44673</v>
      </c>
      <c r="E32" s="12">
        <v>44673</v>
      </c>
      <c r="F32" s="19" t="s">
        <v>76</v>
      </c>
      <c r="G32" s="10" t="str">
        <f>IFERROR(HYPERLINK(VLOOKUP(C32,DADOS!A:F,6,FALSE),VLOOKUP(C32,DADOS!A:F,5,FALSE))," ")</f>
        <v>https://www.in.gov.br/web/dou/-/portaria-n-1-775-de-5-de-julho-de-2018-28989268</v>
      </c>
    </row>
    <row r="33" spans="1:7" x14ac:dyDescent="0.25">
      <c r="A33" s="28"/>
      <c r="B33" s="10" t="str">
        <f>IF(C33="","",IF(C33=DADOS!$A$4,"Titular","Substituto"))</f>
        <v>Titular</v>
      </c>
      <c r="C33" s="11" t="s">
        <v>11</v>
      </c>
      <c r="D33" s="12">
        <v>44674</v>
      </c>
      <c r="E33" s="12">
        <v>44780</v>
      </c>
      <c r="F33" s="19"/>
      <c r="G33" s="15" t="str">
        <f>IFERROR(HYPERLINK(VLOOKUP(C33,DADOS!A:F,6,FALSE),VLOOKUP(C33,DADOS!A:F,5,FALSE))," ")</f>
        <v>https://www.in.gov.br/en/web/dou/-/portaria-normativa-cgu-n-38-de-16-de-dezembro-de-2022-452049207</v>
      </c>
    </row>
    <row r="34" spans="1:7" x14ac:dyDescent="0.25">
      <c r="A34" s="28"/>
      <c r="B34" s="10" t="str">
        <f>IF(C34="","",IF(C34=DADOS!$A$4,"Titular","Substituto"))</f>
        <v>Substituto</v>
      </c>
      <c r="C34" s="11" t="s">
        <v>9</v>
      </c>
      <c r="D34" s="12">
        <v>44781</v>
      </c>
      <c r="E34" s="12">
        <v>44792</v>
      </c>
      <c r="F34" s="19" t="s">
        <v>76</v>
      </c>
      <c r="G34" s="10" t="str">
        <f>IFERROR(HYPERLINK(VLOOKUP(C34,DADOS!A:F,6,FALSE),VLOOKUP(C34,DADOS!A:F,5,FALSE))," ")</f>
        <v>https://www.in.gov.br/web/dou/-/portaria-n-1-775-de-5-de-julho-de-2018-28989268</v>
      </c>
    </row>
    <row r="35" spans="1:7" x14ac:dyDescent="0.25">
      <c r="A35" s="28"/>
      <c r="B35" s="10" t="str">
        <f>IF(C35="","",IF(C35=DADOS!$A$4,"Titular","Substituto"))</f>
        <v>Titular</v>
      </c>
      <c r="C35" s="11" t="s">
        <v>11</v>
      </c>
      <c r="D35" s="12">
        <v>44793</v>
      </c>
      <c r="E35" s="12">
        <v>44925</v>
      </c>
      <c r="F35" s="19"/>
      <c r="G35" s="15" t="str">
        <f>IFERROR(HYPERLINK(VLOOKUP(C35,DADOS!A:F,6,FALSE),VLOOKUP(C35,DADOS!A:F,5,FALSE))," ")</f>
        <v>https://www.in.gov.br/en/web/dou/-/portaria-normativa-cgu-n-38-de-16-de-dezembro-de-2022-452049207</v>
      </c>
    </row>
    <row r="36" spans="1:7" x14ac:dyDescent="0.25">
      <c r="A36" s="28"/>
      <c r="B36" s="10" t="str">
        <f>IF(C36="","",IF(C36=DADOS!$A$4,"Titular","Substituto"))</f>
        <v>Substituto</v>
      </c>
      <c r="C36" s="11" t="s">
        <v>9</v>
      </c>
      <c r="D36" s="12">
        <v>44926</v>
      </c>
      <c r="E36" s="12">
        <v>44926</v>
      </c>
      <c r="F36" s="19" t="s">
        <v>76</v>
      </c>
      <c r="G36" s="10" t="str">
        <f>IFERROR(HYPERLINK(VLOOKUP(C36,DADOS!A:F,6,FALSE),VLOOKUP(C36,DADOS!A:F,5,FALSE))," ")</f>
        <v>https://www.in.gov.br/web/dou/-/portaria-n-1-775-de-5-de-julho-de-2018-28989268</v>
      </c>
    </row>
    <row r="37" spans="1:7" ht="11.25" customHeight="1" x14ac:dyDescent="0.25">
      <c r="A37" s="2"/>
      <c r="B37" s="3"/>
      <c r="C37" s="9"/>
      <c r="D37" s="3"/>
      <c r="E37" s="3"/>
      <c r="F37" s="21"/>
      <c r="G37" s="3"/>
    </row>
    <row r="38" spans="1:7" ht="15" customHeight="1" x14ac:dyDescent="0.25">
      <c r="A38" s="22" t="s">
        <v>0</v>
      </c>
      <c r="B38" s="22" t="s">
        <v>1</v>
      </c>
      <c r="C38" s="22" t="s">
        <v>2</v>
      </c>
      <c r="D38" s="24" t="s">
        <v>79</v>
      </c>
      <c r="E38" s="25"/>
      <c r="F38" s="26" t="s">
        <v>5</v>
      </c>
      <c r="G38" s="22" t="s">
        <v>6</v>
      </c>
    </row>
    <row r="39" spans="1:7" ht="14.25" customHeight="1" x14ac:dyDescent="0.25">
      <c r="A39" s="23"/>
      <c r="B39" s="23"/>
      <c r="C39" s="23"/>
      <c r="D39" s="13" t="s">
        <v>3</v>
      </c>
      <c r="E39" s="13" t="s">
        <v>4</v>
      </c>
      <c r="F39" s="27"/>
      <c r="G39" s="23"/>
    </row>
    <row r="40" spans="1:7" ht="15.75" customHeight="1" x14ac:dyDescent="0.25">
      <c r="A40" s="28" t="s">
        <v>12</v>
      </c>
      <c r="B40" s="10" t="str">
        <f>IF(C40="","",IF(C40=DADOS!$A$18,"Titular","Substituto"))</f>
        <v>Titular</v>
      </c>
      <c r="C40" s="11" t="s">
        <v>9</v>
      </c>
      <c r="D40" s="12">
        <v>44562</v>
      </c>
      <c r="E40" s="12">
        <v>44577</v>
      </c>
      <c r="F40" s="19"/>
      <c r="G40" s="10" t="str">
        <f>IFERROR(HYPERLINK(VLOOKUP(C40,DADOS!A:F,6,FALSE),VLOOKUP(C40,DADOS!A:F,5,FALSE))," ")</f>
        <v>https://www.in.gov.br/web/dou/-/portaria-n-1-775-de-5-de-julho-de-2018-28989268</v>
      </c>
    </row>
    <row r="41" spans="1:7" ht="15.75" customHeight="1" x14ac:dyDescent="0.25">
      <c r="A41" s="28"/>
      <c r="B41" s="10" t="str">
        <f>IF(C41="","",IF(C41=DADOS!$A$18,"Titular","Substituto"))</f>
        <v>Substituto</v>
      </c>
      <c r="C41" s="11" t="s">
        <v>90</v>
      </c>
      <c r="D41" s="12">
        <v>44578</v>
      </c>
      <c r="E41" s="12">
        <v>44579</v>
      </c>
      <c r="F41" s="19" t="s">
        <v>76</v>
      </c>
      <c r="G41" s="10" t="str">
        <f>IFERROR(HYPERLINK(VLOOKUP(C41,DADOS!A:F,6,FALSE),VLOOKUP(C41,DADOS!A:F,5,FALSE))," ")</f>
        <v>https://www.in.gov.br/web/dou/-/portarias-de-24-de-janeiro-de-2019-60565456</v>
      </c>
    </row>
    <row r="42" spans="1:7" x14ac:dyDescent="0.25">
      <c r="A42" s="28"/>
      <c r="B42" s="10" t="str">
        <f>IF(C42="","",IF(C42=DADOS!$A$18,"Titular","Substituto"))</f>
        <v>Substituto</v>
      </c>
      <c r="C42" s="11" t="s">
        <v>65</v>
      </c>
      <c r="D42" s="12">
        <v>44580</v>
      </c>
      <c r="E42" s="12">
        <v>44589</v>
      </c>
      <c r="F42" s="19" t="s">
        <v>76</v>
      </c>
      <c r="G42" s="10" t="str">
        <f>IFERROR(HYPERLINK(VLOOKUP(C42,DADOS!A:F,6,FALSE),VLOOKUP(C42,DADOS!A:F,5,FALSE))," ")</f>
        <v>https://www.in.gov.br/web/dou/-/portarias-de-24-de-janeiro-de-2019-60565455</v>
      </c>
    </row>
    <row r="43" spans="1:7" x14ac:dyDescent="0.25">
      <c r="A43" s="28"/>
      <c r="B43" s="10" t="str">
        <f>IF(C43="","",IF(C43=DADOS!$A$18,"Titular","Substituto"))</f>
        <v>Titular</v>
      </c>
      <c r="C43" s="11" t="s">
        <v>9</v>
      </c>
      <c r="D43" s="12">
        <v>44590</v>
      </c>
      <c r="E43" s="12">
        <v>44605</v>
      </c>
      <c r="F43" s="19"/>
      <c r="G43" s="10" t="str">
        <f>IFERROR(HYPERLINK(VLOOKUP(C43,DADOS!A:F,6,FALSE),VLOOKUP(C43,DADOS!A:F,5,FALSE))," ")</f>
        <v>https://www.in.gov.br/web/dou/-/portaria-n-1-775-de-5-de-julho-de-2018-28989268</v>
      </c>
    </row>
    <row r="44" spans="1:7" x14ac:dyDescent="0.25">
      <c r="A44" s="28"/>
      <c r="B44" s="10" t="str">
        <f>IF(C44="","",IF(C44=DADOS!$A$18,"Titular","Substituto"))</f>
        <v>Substituto</v>
      </c>
      <c r="C44" s="11" t="s">
        <v>65</v>
      </c>
      <c r="D44" s="12">
        <v>44606</v>
      </c>
      <c r="E44" s="12">
        <v>44611</v>
      </c>
      <c r="F44" s="19" t="s">
        <v>76</v>
      </c>
      <c r="G44" s="10" t="str">
        <f>IFERROR(HYPERLINK(VLOOKUP(C44,DADOS!A:F,6,FALSE),VLOOKUP(C44,DADOS!A:F,5,FALSE))," ")</f>
        <v>https://www.in.gov.br/web/dou/-/portarias-de-24-de-janeiro-de-2019-60565455</v>
      </c>
    </row>
    <row r="45" spans="1:7" x14ac:dyDescent="0.25">
      <c r="A45" s="28"/>
      <c r="B45" s="10" t="str">
        <f>IF(C45="","",IF(C45=DADOS!$A$18,"Titular","Substituto"))</f>
        <v>Titular</v>
      </c>
      <c r="C45" s="11" t="s">
        <v>9</v>
      </c>
      <c r="D45" s="12">
        <v>44612</v>
      </c>
      <c r="E45" s="12">
        <v>44693</v>
      </c>
      <c r="F45" s="19"/>
      <c r="G45" s="10" t="str">
        <f>IFERROR(HYPERLINK(VLOOKUP(C45,DADOS!A:F,6,FALSE),VLOOKUP(C45,DADOS!A:F,5,FALSE))," ")</f>
        <v>https://www.in.gov.br/web/dou/-/portaria-n-1-775-de-5-de-julho-de-2018-28989268</v>
      </c>
    </row>
    <row r="46" spans="1:7" x14ac:dyDescent="0.25">
      <c r="A46" s="28"/>
      <c r="B46" s="10" t="str">
        <f>IF(C46="","",IF(C46=DADOS!$A$18,"Titular","Substituto"))</f>
        <v>Substituto</v>
      </c>
      <c r="C46" s="11" t="s">
        <v>65</v>
      </c>
      <c r="D46" s="12">
        <v>44694</v>
      </c>
      <c r="E46" s="12">
        <v>44700</v>
      </c>
      <c r="F46" s="19" t="s">
        <v>78</v>
      </c>
      <c r="G46" s="10" t="str">
        <f>IFERROR(HYPERLINK(VLOOKUP(C46,DADOS!A:F,6,FALSE),VLOOKUP(C46,DADOS!A:F,5,FALSE))," ")</f>
        <v>https://www.in.gov.br/web/dou/-/portarias-de-24-de-janeiro-de-2019-60565455</v>
      </c>
    </row>
    <row r="47" spans="1:7" x14ac:dyDescent="0.25">
      <c r="A47" s="28"/>
      <c r="B47" s="10" t="str">
        <f>IF(C47="","",IF(C47=DADOS!$A$18,"Titular","Substituto"))</f>
        <v>Titular</v>
      </c>
      <c r="C47" s="11" t="s">
        <v>9</v>
      </c>
      <c r="D47" s="12">
        <v>44701</v>
      </c>
      <c r="E47" s="12">
        <v>44724</v>
      </c>
      <c r="F47" s="19"/>
      <c r="G47" s="10" t="str">
        <f>IFERROR(HYPERLINK(VLOOKUP(C47,DADOS!A:F,6,FALSE),VLOOKUP(C47,DADOS!A:F,5,FALSE))," ")</f>
        <v>https://www.in.gov.br/web/dou/-/portaria-n-1-775-de-5-de-julho-de-2018-28989268</v>
      </c>
    </row>
    <row r="48" spans="1:7" x14ac:dyDescent="0.25">
      <c r="A48" s="28"/>
      <c r="B48" s="10" t="str">
        <f>IF(C48="","",IF(C48=DADOS!$A$18,"Titular","Substituto"))</f>
        <v>Substituto</v>
      </c>
      <c r="C48" s="11" t="s">
        <v>65</v>
      </c>
      <c r="D48" s="12">
        <v>44725</v>
      </c>
      <c r="E48" s="12">
        <v>44727</v>
      </c>
      <c r="F48" s="19" t="s">
        <v>78</v>
      </c>
      <c r="G48" s="10" t="str">
        <f>IFERROR(HYPERLINK(VLOOKUP(C48,DADOS!A:F,6,FALSE),VLOOKUP(C48,DADOS!A:F,5,FALSE))," ")</f>
        <v>https://www.in.gov.br/web/dou/-/portarias-de-24-de-janeiro-de-2019-60565455</v>
      </c>
    </row>
    <row r="49" spans="1:7" x14ac:dyDescent="0.25">
      <c r="A49" s="28"/>
      <c r="B49" s="10" t="str">
        <f>IF(C49="","",IF(C49=DADOS!$A$18,"Titular","Substituto"))</f>
        <v>Substituto</v>
      </c>
      <c r="C49" s="11" t="s">
        <v>65</v>
      </c>
      <c r="D49" s="12">
        <v>44728</v>
      </c>
      <c r="E49" s="12">
        <v>44732</v>
      </c>
      <c r="F49" s="19" t="s">
        <v>78</v>
      </c>
      <c r="G49" s="10" t="str">
        <f>IFERROR(HYPERLINK(VLOOKUP(C49,DADOS!A:F,6,FALSE),VLOOKUP(C49,DADOS!A:F,5,FALSE))," ")</f>
        <v>https://www.in.gov.br/web/dou/-/portarias-de-24-de-janeiro-de-2019-60565455</v>
      </c>
    </row>
    <row r="50" spans="1:7" x14ac:dyDescent="0.25">
      <c r="A50" s="28"/>
      <c r="B50" s="10" t="str">
        <f>IF(C50="","",IF(C50=DADOS!$A$18,"Titular","Substituto"))</f>
        <v>Substituto</v>
      </c>
      <c r="C50" s="11" t="s">
        <v>65</v>
      </c>
      <c r="D50" s="12">
        <v>44733</v>
      </c>
      <c r="E50" s="12">
        <v>44745</v>
      </c>
      <c r="F50" s="19" t="s">
        <v>78</v>
      </c>
      <c r="G50" s="10" t="str">
        <f>IFERROR(HYPERLINK(VLOOKUP(C50,DADOS!A:F,6,FALSE),VLOOKUP(C50,DADOS!A:F,5,FALSE))," ")</f>
        <v>https://www.in.gov.br/web/dou/-/portarias-de-24-de-janeiro-de-2019-60565455</v>
      </c>
    </row>
    <row r="51" spans="1:7" x14ac:dyDescent="0.25">
      <c r="A51" s="28"/>
      <c r="B51" s="10" t="str">
        <f>IF(C51="","",IF(C51=DADOS!$A$18,"Titular","Substituto"))</f>
        <v>Substituto</v>
      </c>
      <c r="C51" s="11" t="s">
        <v>64</v>
      </c>
      <c r="D51" s="12">
        <v>44746</v>
      </c>
      <c r="E51" s="12">
        <v>44747</v>
      </c>
      <c r="F51" s="19" t="s">
        <v>78</v>
      </c>
      <c r="G51" s="10" t="str">
        <f>IFERROR(HYPERLINK(VLOOKUP(C51,DADOS!A:F,6,FALSE),VLOOKUP(C51,DADOS!A:F,5,FALSE))," ")</f>
        <v>https://www.in.gov.br/web/dou/-/portaria-n-1.290-de-29-de-junho-de-2022-411921268</v>
      </c>
    </row>
    <row r="52" spans="1:7" x14ac:dyDescent="0.25">
      <c r="A52" s="28"/>
      <c r="B52" s="10" t="str">
        <f>IF(C52="","",IF(C52=DADOS!$A$18,"Titular","Substituto"))</f>
        <v>Substituto</v>
      </c>
      <c r="C52" s="11" t="s">
        <v>64</v>
      </c>
      <c r="D52" s="12">
        <v>44748</v>
      </c>
      <c r="E52" s="12">
        <v>44750</v>
      </c>
      <c r="F52" s="19" t="s">
        <v>76</v>
      </c>
      <c r="G52" s="10" t="str">
        <f>IFERROR(HYPERLINK(VLOOKUP(C52,DADOS!A:F,6,FALSE),VLOOKUP(C52,DADOS!A:F,5,FALSE))," ")</f>
        <v>https://www.in.gov.br/web/dou/-/portaria-n-1.290-de-29-de-junho-de-2022-411921268</v>
      </c>
    </row>
    <row r="53" spans="1:7" x14ac:dyDescent="0.25">
      <c r="A53" s="28"/>
      <c r="B53" s="10" t="str">
        <f>IF(C53="","",IF(C53=DADOS!$A$18,"Titular","Substituto"))</f>
        <v>Substituto</v>
      </c>
      <c r="C53" s="11" t="s">
        <v>65</v>
      </c>
      <c r="D53" s="12">
        <v>44751</v>
      </c>
      <c r="E53" s="12">
        <v>44759</v>
      </c>
      <c r="F53" s="19" t="s">
        <v>76</v>
      </c>
      <c r="G53" s="10" t="str">
        <f>IFERROR(HYPERLINK(VLOOKUP(C53,DADOS!A:F,6,FALSE),VLOOKUP(C53,DADOS!A:F,5,FALSE))," ")</f>
        <v>https://www.in.gov.br/web/dou/-/portarias-de-24-de-janeiro-de-2019-60565455</v>
      </c>
    </row>
    <row r="54" spans="1:7" x14ac:dyDescent="0.25">
      <c r="A54" s="28"/>
      <c r="B54" s="10" t="str">
        <f>IF(C54="","",IF(C54=DADOS!$A$18,"Titular","Substituto"))</f>
        <v>Titular</v>
      </c>
      <c r="C54" s="11" t="s">
        <v>9</v>
      </c>
      <c r="D54" s="12">
        <v>44760</v>
      </c>
      <c r="E54" s="12">
        <v>44906</v>
      </c>
      <c r="F54" s="19"/>
      <c r="G54" s="10" t="str">
        <f>IFERROR(HYPERLINK(VLOOKUP(C54,DADOS!A:F,6,FALSE),VLOOKUP(C54,DADOS!A:F,5,FALSE))," ")</f>
        <v>https://www.in.gov.br/web/dou/-/portaria-n-1-775-de-5-de-julho-de-2018-28989268</v>
      </c>
    </row>
    <row r="55" spans="1:7" x14ac:dyDescent="0.25">
      <c r="A55" s="28"/>
      <c r="B55" s="10" t="str">
        <f>IF(C55="","",IF(C55=DADOS!$A$18,"Titular","Substituto"))</f>
        <v>Substituto</v>
      </c>
      <c r="C55" s="11" t="s">
        <v>65</v>
      </c>
      <c r="D55" s="12">
        <v>44907</v>
      </c>
      <c r="E55" s="12">
        <v>44911</v>
      </c>
      <c r="F55" s="19" t="s">
        <v>76</v>
      </c>
      <c r="G55" s="10" t="str">
        <f>IFERROR(HYPERLINK(VLOOKUP(C55,DADOS!A:F,6,FALSE),VLOOKUP(C55,DADOS!A:F,5,FALSE))," ")</f>
        <v>https://www.in.gov.br/web/dou/-/portarias-de-24-de-janeiro-de-2019-60565455</v>
      </c>
    </row>
    <row r="56" spans="1:7" x14ac:dyDescent="0.25">
      <c r="A56" s="28"/>
      <c r="B56" s="10" t="str">
        <f>IF(C56="","",IF(C56=DADOS!$A$18,"Titular","Substituto"))</f>
        <v>Titular</v>
      </c>
      <c r="C56" s="11" t="s">
        <v>9</v>
      </c>
      <c r="D56" s="12">
        <v>44912</v>
      </c>
      <c r="E56" s="12">
        <v>44926</v>
      </c>
      <c r="F56" s="19"/>
      <c r="G56" s="10" t="str">
        <f>IFERROR(HYPERLINK(VLOOKUP(C56,DADOS!A:F,6,FALSE),VLOOKUP(C56,DADOS!A:F,5,FALSE))," ")</f>
        <v>https://www.in.gov.br/web/dou/-/portaria-n-1-775-de-5-de-julho-de-2018-28989268</v>
      </c>
    </row>
    <row r="57" spans="1:7" ht="11.25" customHeight="1" x14ac:dyDescent="0.25">
      <c r="A57" s="2"/>
      <c r="B57" s="3"/>
      <c r="C57" s="9"/>
      <c r="D57" s="3"/>
      <c r="E57" s="3"/>
      <c r="F57" s="21"/>
      <c r="G57" s="3"/>
    </row>
    <row r="58" spans="1:7" ht="17.25" customHeight="1" x14ac:dyDescent="0.25">
      <c r="A58" s="22" t="s">
        <v>0</v>
      </c>
      <c r="B58" s="22" t="s">
        <v>1</v>
      </c>
      <c r="C58" s="22" t="s">
        <v>2</v>
      </c>
      <c r="D58" s="24" t="s">
        <v>79</v>
      </c>
      <c r="E58" s="25"/>
      <c r="F58" s="26" t="s">
        <v>5</v>
      </c>
      <c r="G58" s="22" t="s">
        <v>6</v>
      </c>
    </row>
    <row r="59" spans="1:7" ht="16.5" customHeight="1" x14ac:dyDescent="0.25">
      <c r="A59" s="23"/>
      <c r="B59" s="23"/>
      <c r="C59" s="23"/>
      <c r="D59" s="13" t="s">
        <v>3</v>
      </c>
      <c r="E59" s="13" t="s">
        <v>4</v>
      </c>
      <c r="F59" s="27"/>
      <c r="G59" s="23"/>
    </row>
    <row r="60" spans="1:7" ht="15.75" customHeight="1" x14ac:dyDescent="0.25">
      <c r="A60" s="28" t="s">
        <v>13</v>
      </c>
      <c r="B60" s="10" t="str">
        <f>IF(C60="","",IF(C60 = DADOS!$A$25,"Titular","Substituto"))</f>
        <v>Titular</v>
      </c>
      <c r="C60" s="11" t="s">
        <v>32</v>
      </c>
      <c r="D60" s="12">
        <v>44562</v>
      </c>
      <c r="E60" s="12">
        <v>44570</v>
      </c>
      <c r="F60" s="19"/>
      <c r="G60" s="10" t="str">
        <f>IFERROR(HYPERLINK(VLOOKUP(C60,DADOS!A:F,6,FALSE),VLOOKUP(C60,DADOS!A:F,5,FALSE))," ")</f>
        <v>https://www.in.gov.br/web/dou/-/portarias-de-9-de-janeiro-de-2019-58556415</v>
      </c>
    </row>
    <row r="61" spans="1:7" x14ac:dyDescent="0.25">
      <c r="A61" s="28"/>
      <c r="B61" s="10" t="str">
        <f>IF(C61="","",IF(C61 = DADOS!$A$25,"Titular","Substituto"))</f>
        <v>Substituto</v>
      </c>
      <c r="C61" s="11" t="s">
        <v>67</v>
      </c>
      <c r="D61" s="12">
        <v>44571</v>
      </c>
      <c r="E61" s="12">
        <v>44575</v>
      </c>
      <c r="F61" s="19" t="s">
        <v>76</v>
      </c>
      <c r="G61" s="15" t="str">
        <f>IFERROR(HYPERLINK(VLOOKUP(C61,DADOS!A:F,6,FALSE),VLOOKUP(C61,DADOS!A:F,5,FALSE))," ")</f>
        <v>https://www.in.gov.br/web/dou/-/portarias-de-17-de-janeiro-de-2019-59634916 e https://www.in.gov.br/web/dou/-/portaria-n-1.778-de-29-de-julho-de-2022-419031426</v>
      </c>
    </row>
    <row r="62" spans="1:7" x14ac:dyDescent="0.25">
      <c r="A62" s="28"/>
      <c r="B62" s="10" t="str">
        <f>IF(C62="","",IF(C62 = DADOS!$A$25,"Titular","Substituto"))</f>
        <v>Titular</v>
      </c>
      <c r="C62" s="11" t="s">
        <v>32</v>
      </c>
      <c r="D62" s="12">
        <v>44576</v>
      </c>
      <c r="E62" s="12">
        <v>44584</v>
      </c>
      <c r="F62" s="19"/>
      <c r="G62" s="10" t="str">
        <f>IFERROR(HYPERLINK(VLOOKUP(C62,DADOS!A:F,6,FALSE),VLOOKUP(C62,DADOS!A:F,5,FALSE))," ")</f>
        <v>https://www.in.gov.br/web/dou/-/portarias-de-9-de-janeiro-de-2019-58556415</v>
      </c>
    </row>
    <row r="63" spans="1:7" x14ac:dyDescent="0.25">
      <c r="A63" s="28"/>
      <c r="B63" s="10" t="str">
        <f>IF(C63="","",IF(C63 = DADOS!$A$25,"Titular","Substituto"))</f>
        <v>Substituto</v>
      </c>
      <c r="C63" s="11" t="s">
        <v>68</v>
      </c>
      <c r="D63" s="12">
        <v>44585</v>
      </c>
      <c r="E63" s="12">
        <v>44589</v>
      </c>
      <c r="F63" s="19" t="s">
        <v>76</v>
      </c>
      <c r="G63" s="10" t="str">
        <f>IFERROR(HYPERLINK(VLOOKUP(C63,DADOS!A:F,6,FALSE),VLOOKUP(C63,DADOS!A:F,5,FALSE))," ")</f>
        <v>https://www.in.gov.br/web/dou/-/portaria-n-3.354-de-28-de-novembro-de-2022-446726180</v>
      </c>
    </row>
    <row r="64" spans="1:7" x14ac:dyDescent="0.25">
      <c r="A64" s="28"/>
      <c r="B64" s="10" t="str">
        <f>IF(C64="","",IF(C64 = DADOS!$A$25,"Titular","Substituto"))</f>
        <v>Titular</v>
      </c>
      <c r="C64" s="11" t="s">
        <v>32</v>
      </c>
      <c r="D64" s="12">
        <v>44590</v>
      </c>
      <c r="E64" s="12">
        <v>44674</v>
      </c>
      <c r="F64" s="19"/>
      <c r="G64" s="10" t="str">
        <f>IFERROR(HYPERLINK(VLOOKUP(C64,DADOS!A:F,6,FALSE),VLOOKUP(C64,DADOS!A:F,5,FALSE))," ")</f>
        <v>https://www.in.gov.br/web/dou/-/portarias-de-9-de-janeiro-de-2019-58556415</v>
      </c>
    </row>
    <row r="65" spans="1:11" x14ac:dyDescent="0.25">
      <c r="A65" s="28"/>
      <c r="B65" s="10" t="str">
        <f>IF(C65="","",IF(C65 = DADOS!$A$25,"Titular","Substituto"))</f>
        <v>Substituto</v>
      </c>
      <c r="C65" s="11" t="s">
        <v>67</v>
      </c>
      <c r="D65" s="12">
        <v>44675</v>
      </c>
      <c r="E65" s="12">
        <v>44680</v>
      </c>
      <c r="F65" s="19" t="s">
        <v>162</v>
      </c>
      <c r="G65" s="15" t="str">
        <f>IFERROR(HYPERLINK(VLOOKUP(C65,DADOS!A:F,6,FALSE),VLOOKUP(C65,DADOS!A:F,5,FALSE))," ")</f>
        <v>https://www.in.gov.br/web/dou/-/portarias-de-17-de-janeiro-de-2019-59634916 e https://www.in.gov.br/web/dou/-/portaria-n-1.778-de-29-de-julho-de-2022-419031426</v>
      </c>
      <c r="H65" s="16"/>
    </row>
    <row r="66" spans="1:11" x14ac:dyDescent="0.25">
      <c r="A66" s="28"/>
      <c r="B66" s="10" t="str">
        <f>IF(C66="","",IF(C66 = DADOS!$A$25,"Titular","Substituto"))</f>
        <v>Titular</v>
      </c>
      <c r="C66" s="11" t="s">
        <v>32</v>
      </c>
      <c r="D66" s="12">
        <v>44681</v>
      </c>
      <c r="E66" s="12">
        <v>44696</v>
      </c>
      <c r="F66" s="19"/>
      <c r="G66" s="10" t="str">
        <f>IFERROR(HYPERLINK(VLOOKUP(C66,DADOS!A:F,6,FALSE),VLOOKUP(C66,DADOS!A:F,5,FALSE))," ")</f>
        <v>https://www.in.gov.br/web/dou/-/portarias-de-9-de-janeiro-de-2019-58556415</v>
      </c>
    </row>
    <row r="67" spans="1:11" x14ac:dyDescent="0.25">
      <c r="A67" s="28"/>
      <c r="B67" s="10" t="str">
        <f>IF(C67="","",IF(C67 = DADOS!$A$25,"Titular","Substituto"))</f>
        <v>Substituto</v>
      </c>
      <c r="C67" s="11" t="s">
        <v>67</v>
      </c>
      <c r="D67" s="12">
        <v>44697</v>
      </c>
      <c r="E67" s="12">
        <v>44703</v>
      </c>
      <c r="F67" s="19" t="s">
        <v>162</v>
      </c>
      <c r="G67" s="15" t="str">
        <f>IFERROR(HYPERLINK(VLOOKUP(C67,DADOS!A:F,6,FALSE),VLOOKUP(C67,DADOS!A:F,5,FALSE))," ")</f>
        <v>https://www.in.gov.br/web/dou/-/portarias-de-17-de-janeiro-de-2019-59634916 e https://www.in.gov.br/web/dou/-/portaria-n-1.778-de-29-de-julho-de-2022-419031426</v>
      </c>
      <c r="H67" s="16"/>
    </row>
    <row r="68" spans="1:11" x14ac:dyDescent="0.25">
      <c r="A68" s="28"/>
      <c r="B68" s="10" t="str">
        <f>IF(C68="","",IF(C68 = DADOS!$A$25,"Titular","Substituto"))</f>
        <v>Titular</v>
      </c>
      <c r="C68" s="11" t="s">
        <v>32</v>
      </c>
      <c r="D68" s="12">
        <v>44704</v>
      </c>
      <c r="E68" s="12">
        <v>44731</v>
      </c>
      <c r="F68" s="19"/>
      <c r="G68" s="10" t="str">
        <f>IFERROR(HYPERLINK(VLOOKUP(C68,DADOS!A:F,6,FALSE),VLOOKUP(C68,DADOS!A:F,5,FALSE))," ")</f>
        <v>https://www.in.gov.br/web/dou/-/portarias-de-9-de-janeiro-de-2019-58556415</v>
      </c>
    </row>
    <row r="69" spans="1:11" x14ac:dyDescent="0.25">
      <c r="A69" s="28"/>
      <c r="B69" s="10" t="str">
        <f>IF(C69="","",IF(C69 = DADOS!$A$25,"Titular","Substituto"))</f>
        <v>Substituto</v>
      </c>
      <c r="C69" s="11" t="s">
        <v>67</v>
      </c>
      <c r="D69" s="12">
        <v>44732</v>
      </c>
      <c r="E69" s="12">
        <v>44738</v>
      </c>
      <c r="F69" s="19" t="s">
        <v>162</v>
      </c>
      <c r="G69" s="15" t="str">
        <f>IFERROR(HYPERLINK(VLOOKUP(C69,DADOS!A:F,6,FALSE),VLOOKUP(C69,DADOS!A:F,5,FALSE))," ")</f>
        <v>https://www.in.gov.br/web/dou/-/portarias-de-17-de-janeiro-de-2019-59634916 e https://www.in.gov.br/web/dou/-/portaria-n-1.778-de-29-de-julho-de-2022-419031426</v>
      </c>
      <c r="H69" s="16"/>
    </row>
    <row r="70" spans="1:11" x14ac:dyDescent="0.25">
      <c r="A70" s="28"/>
      <c r="B70" s="10" t="str">
        <f>IF(C70="","",IF(C70 = DADOS!$A$25,"Titular","Substituto"))</f>
        <v>Titular</v>
      </c>
      <c r="C70" s="11" t="s">
        <v>32</v>
      </c>
      <c r="D70" s="12">
        <v>44739</v>
      </c>
      <c r="E70" s="12">
        <v>44752</v>
      </c>
      <c r="F70" s="19"/>
      <c r="G70" s="10" t="str">
        <f>IFERROR(HYPERLINK(VLOOKUP(C70,DADOS!A:F,6,FALSE),VLOOKUP(C70,DADOS!A:F,5,FALSE))," ")</f>
        <v>https://www.in.gov.br/web/dou/-/portarias-de-9-de-janeiro-de-2019-58556415</v>
      </c>
    </row>
    <row r="71" spans="1:11" x14ac:dyDescent="0.25">
      <c r="A71" s="28"/>
      <c r="B71" s="10" t="str">
        <f>IF(C71="","",IF(C71 = DADOS!$A$25,"Titular","Substituto"))</f>
        <v>Substituto</v>
      </c>
      <c r="C71" s="11" t="s">
        <v>67</v>
      </c>
      <c r="D71" s="12">
        <v>44753</v>
      </c>
      <c r="E71" s="12">
        <v>44755</v>
      </c>
      <c r="F71" s="19" t="s">
        <v>76</v>
      </c>
      <c r="G71" s="15" t="str">
        <f>IFERROR(HYPERLINK(VLOOKUP(C71,DADOS!A:F,6,FALSE),VLOOKUP(C71,DADOS!A:F,5,FALSE))," ")</f>
        <v>https://www.in.gov.br/web/dou/-/portarias-de-17-de-janeiro-de-2019-59634916 e https://www.in.gov.br/web/dou/-/portaria-n-1.778-de-29-de-julho-de-2022-419031426</v>
      </c>
    </row>
    <row r="72" spans="1:11" x14ac:dyDescent="0.25">
      <c r="A72" s="28"/>
      <c r="B72" s="10" t="str">
        <f>IF(C72="","",IF(C72 = DADOS!$A$25,"Titular","Substituto"))</f>
        <v>Titular</v>
      </c>
      <c r="C72" s="11" t="s">
        <v>32</v>
      </c>
      <c r="D72" s="12">
        <v>44756</v>
      </c>
      <c r="E72" s="12">
        <v>44765</v>
      </c>
      <c r="F72" s="19"/>
      <c r="G72" s="10" t="str">
        <f>IFERROR(HYPERLINK(VLOOKUP(C72,DADOS!A:F,6,FALSE),VLOOKUP(C72,DADOS!A:F,5,FALSE))," ")</f>
        <v>https://www.in.gov.br/web/dou/-/portarias-de-9-de-janeiro-de-2019-58556415</v>
      </c>
    </row>
    <row r="73" spans="1:11" x14ac:dyDescent="0.25">
      <c r="A73" s="28"/>
      <c r="B73" s="10" t="str">
        <f>IF(C73="","",IF(C73 = DADOS!$A$25,"Titular","Substituto"))</f>
        <v>Substituto</v>
      </c>
      <c r="C73" s="11" t="s">
        <v>67</v>
      </c>
      <c r="D73" s="12">
        <v>44766</v>
      </c>
      <c r="E73" s="12">
        <v>44772</v>
      </c>
      <c r="F73" s="19" t="s">
        <v>162</v>
      </c>
      <c r="G73" s="15" t="str">
        <f>IFERROR(HYPERLINK(VLOOKUP(C73,DADOS!A:F,6,FALSE),VLOOKUP(C73,DADOS!A:F,5,FALSE))," ")</f>
        <v>https://www.in.gov.br/web/dou/-/portarias-de-17-de-janeiro-de-2019-59634916 e https://www.in.gov.br/web/dou/-/portaria-n-1.778-de-29-de-julho-de-2022-419031426</v>
      </c>
      <c r="H73" s="16"/>
    </row>
    <row r="74" spans="1:11" x14ac:dyDescent="0.25">
      <c r="A74" s="28"/>
      <c r="B74" s="10" t="str">
        <f>IF(C74="","",IF(C74 = DADOS!$A$25,"Titular","Substituto"))</f>
        <v>Titular</v>
      </c>
      <c r="C74" s="11" t="s">
        <v>32</v>
      </c>
      <c r="D74" s="12">
        <v>44773</v>
      </c>
      <c r="E74" s="12">
        <v>44870</v>
      </c>
      <c r="F74" s="19"/>
      <c r="G74" s="10" t="str">
        <f>IFERROR(HYPERLINK(VLOOKUP(C74,DADOS!A:F,6,FALSE),VLOOKUP(C74,DADOS!A:F,5,FALSE))," ")</f>
        <v>https://www.in.gov.br/web/dou/-/portarias-de-9-de-janeiro-de-2019-58556415</v>
      </c>
    </row>
    <row r="75" spans="1:11" x14ac:dyDescent="0.25">
      <c r="A75" s="28"/>
      <c r="B75" s="10" t="str">
        <f>IF(C75="","",IF(C75 = DADOS!$A$25,"Titular","Substituto"))</f>
        <v>Substituto</v>
      </c>
      <c r="C75" s="11" t="s">
        <v>104</v>
      </c>
      <c r="D75" s="12">
        <v>44871</v>
      </c>
      <c r="E75" s="12">
        <v>44875</v>
      </c>
      <c r="F75" s="19" t="s">
        <v>162</v>
      </c>
      <c r="G75" s="10" t="str">
        <f>IFERROR(HYPERLINK(VLOOKUP(C75,DADOS!A:F,6,FALSE),VLOOKUP(C75,DADOS!A:F,5,FALSE))," ")</f>
        <v>https://www.in.gov.br/web/dou/-/portaria-n-2.947-de-24-de-outubro-de-2022-438882717</v>
      </c>
      <c r="H75" s="16"/>
      <c r="K75" s="17"/>
    </row>
    <row r="76" spans="1:11" x14ac:dyDescent="0.25">
      <c r="A76" s="28"/>
      <c r="B76" s="10" t="str">
        <f>IF(C76="","",IF(C76 = DADOS!$A$25,"Titular","Substituto"))</f>
        <v>Substituto</v>
      </c>
      <c r="C76" s="11" t="s">
        <v>67</v>
      </c>
      <c r="D76" s="12">
        <v>44876</v>
      </c>
      <c r="E76" s="12">
        <v>44876</v>
      </c>
      <c r="F76" s="19" t="s">
        <v>162</v>
      </c>
      <c r="G76" s="15" t="str">
        <f>IFERROR(HYPERLINK(VLOOKUP(C76,DADOS!A:F,6,FALSE),VLOOKUP(C76,DADOS!A:F,5,FALSE))," ")</f>
        <v>https://www.in.gov.br/web/dou/-/portarias-de-17-de-janeiro-de-2019-59634916 e https://www.in.gov.br/web/dou/-/portaria-n-1.778-de-29-de-julho-de-2022-419031426</v>
      </c>
      <c r="H76" s="16"/>
    </row>
    <row r="77" spans="1:11" x14ac:dyDescent="0.25">
      <c r="A77" s="28"/>
      <c r="B77" s="10" t="str">
        <f>IF(C77="","",IF(C77 = DADOS!$A$25,"Titular","Substituto"))</f>
        <v>Titular</v>
      </c>
      <c r="C77" s="11" t="s">
        <v>32</v>
      </c>
      <c r="D77" s="12">
        <v>44877</v>
      </c>
      <c r="E77" s="12">
        <v>44892</v>
      </c>
      <c r="F77" s="19"/>
      <c r="G77" s="10" t="str">
        <f>IFERROR(HYPERLINK(VLOOKUP(C77,DADOS!A:F,6,FALSE),VLOOKUP(C77,DADOS!A:F,5,FALSE))," ")</f>
        <v>https://www.in.gov.br/web/dou/-/portarias-de-9-de-janeiro-de-2019-58556415</v>
      </c>
      <c r="H77" s="17" t="s">
        <v>161</v>
      </c>
    </row>
    <row r="78" spans="1:11" x14ac:dyDescent="0.25">
      <c r="A78" s="28"/>
      <c r="B78" s="10" t="str">
        <f>IF(C78="","",IF(C78 = DADOS!$A$25,"Titular","Substituto"))</f>
        <v>Substituto</v>
      </c>
      <c r="C78" s="11" t="s">
        <v>67</v>
      </c>
      <c r="D78" s="12">
        <v>44893</v>
      </c>
      <c r="E78" s="12">
        <v>44893</v>
      </c>
      <c r="F78" s="19" t="s">
        <v>160</v>
      </c>
      <c r="G78" s="15" t="str">
        <f>IFERROR(HYPERLINK(VLOOKUP(C78,DADOS!A:F,6,FALSE),VLOOKUP(C78,DADOS!A:F,5,FALSE))," ")</f>
        <v>https://www.in.gov.br/web/dou/-/portarias-de-17-de-janeiro-de-2019-59634916 e https://www.in.gov.br/web/dou/-/portaria-n-1.778-de-29-de-julho-de-2022-419031426</v>
      </c>
      <c r="H78" s="16"/>
    </row>
    <row r="79" spans="1:11" x14ac:dyDescent="0.25">
      <c r="A79" s="28"/>
      <c r="B79" s="10" t="str">
        <f>IF(C79="","",IF(C79 = DADOS!$A$25,"Titular","Substituto"))</f>
        <v>Substituto</v>
      </c>
      <c r="C79" s="11" t="s">
        <v>68</v>
      </c>
      <c r="D79" s="12">
        <v>44894</v>
      </c>
      <c r="E79" s="12">
        <v>44926</v>
      </c>
      <c r="F79" s="19" t="s">
        <v>160</v>
      </c>
      <c r="G79" s="10" t="str">
        <f>IFERROR(HYPERLINK(VLOOKUP(C79,DADOS!A:F,6,FALSE),VLOOKUP(C79,DADOS!A:F,5,FALSE))," ")</f>
        <v>https://www.in.gov.br/web/dou/-/portaria-n-3.354-de-28-de-novembro-de-2022-446726180</v>
      </c>
      <c r="H79" s="16"/>
    </row>
    <row r="80" spans="1:11" ht="11.25" customHeight="1" x14ac:dyDescent="0.25">
      <c r="A80" s="2"/>
      <c r="B80" s="3"/>
      <c r="C80" s="9"/>
      <c r="D80" s="3"/>
      <c r="E80" s="3"/>
      <c r="F80" s="21"/>
      <c r="G80" s="3"/>
    </row>
    <row r="81" spans="1:8" ht="16.5" customHeight="1" x14ac:dyDescent="0.25">
      <c r="A81" s="22" t="s">
        <v>0</v>
      </c>
      <c r="B81" s="22" t="s">
        <v>1</v>
      </c>
      <c r="C81" s="22" t="s">
        <v>2</v>
      </c>
      <c r="D81" s="24" t="s">
        <v>79</v>
      </c>
      <c r="E81" s="25"/>
      <c r="F81" s="26" t="s">
        <v>5</v>
      </c>
      <c r="G81" s="22" t="s">
        <v>6</v>
      </c>
    </row>
    <row r="82" spans="1:8" ht="17.25" customHeight="1" x14ac:dyDescent="0.25">
      <c r="A82" s="23"/>
      <c r="B82" s="23"/>
      <c r="C82" s="23"/>
      <c r="D82" s="13" t="s">
        <v>3</v>
      </c>
      <c r="E82" s="13" t="s">
        <v>4</v>
      </c>
      <c r="F82" s="27"/>
      <c r="G82" s="23"/>
    </row>
    <row r="83" spans="1:8" ht="15.75" customHeight="1" x14ac:dyDescent="0.25">
      <c r="A83" s="28" t="s">
        <v>14</v>
      </c>
      <c r="B83" s="10" t="str">
        <f>IF(C83="","",IF(C83 = DADOS!$A$32,"Titular","Substituto"))</f>
        <v>Titular</v>
      </c>
      <c r="C83" s="11" t="s">
        <v>36</v>
      </c>
      <c r="D83" s="12">
        <v>44562</v>
      </c>
      <c r="E83" s="12">
        <v>44563</v>
      </c>
      <c r="F83" s="19"/>
      <c r="G83" s="10" t="str">
        <f>IFERROR(HYPERLINK(VLOOKUP(C83,DADOS!A:F,6,FALSE),VLOOKUP(C83,DADOS!A:F,5,FALSE))," ")</f>
        <v>https://www.in.gov.br/web/dou/-/portarias-de-9-de-janeiro-de-2019-58556415</v>
      </c>
    </row>
    <row r="84" spans="1:8" x14ac:dyDescent="0.25">
      <c r="A84" s="28"/>
      <c r="B84" s="10" t="str">
        <f>IF(C84="","",IF(C84 = DADOS!$A$32,"Titular","Substituto"))</f>
        <v>Substituto</v>
      </c>
      <c r="C84" s="11" t="s">
        <v>40</v>
      </c>
      <c r="D84" s="12">
        <v>44564</v>
      </c>
      <c r="E84" s="12">
        <v>44564</v>
      </c>
      <c r="F84" s="19" t="s">
        <v>76</v>
      </c>
      <c r="G84" s="10" t="str">
        <f>IFERROR(HYPERLINK(VLOOKUP(C84,DADOS!A:F,6,FALSE),VLOOKUP(C84,DADOS!A:F,5,FALSE))," ")</f>
        <v>https://www.in.gov.br/web/dou/-/portaria-n-438-de-28-de-janeiro-de-2019-61145352</v>
      </c>
    </row>
    <row r="85" spans="1:8" x14ac:dyDescent="0.25">
      <c r="A85" s="28"/>
      <c r="B85" s="10" t="str">
        <f>IF(C85="","",IF(C85 = DADOS!$A$32,"Titular","Substituto"))</f>
        <v>Titular</v>
      </c>
      <c r="C85" s="11" t="s">
        <v>36</v>
      </c>
      <c r="D85" s="12">
        <v>44565</v>
      </c>
      <c r="E85" s="12">
        <v>44577</v>
      </c>
      <c r="F85" s="19"/>
      <c r="G85" s="10" t="str">
        <f>IFERROR(HYPERLINK(VLOOKUP(C85,DADOS!A:F,6,FALSE),VLOOKUP(C85,DADOS!A:F,5,FALSE))," ")</f>
        <v>https://www.in.gov.br/web/dou/-/portarias-de-9-de-janeiro-de-2019-58556415</v>
      </c>
    </row>
    <row r="86" spans="1:8" x14ac:dyDescent="0.25">
      <c r="A86" s="28"/>
      <c r="B86" s="10" t="str">
        <f>IF(C86="","",IF(C86 = DADOS!$A$32,"Titular","Substituto"))</f>
        <v>Substituto</v>
      </c>
      <c r="C86" s="11" t="s">
        <v>40</v>
      </c>
      <c r="D86" s="12">
        <v>44578</v>
      </c>
      <c r="E86" s="12">
        <v>44592</v>
      </c>
      <c r="F86" s="19" t="s">
        <v>78</v>
      </c>
      <c r="G86" s="10" t="str">
        <f>IFERROR(HYPERLINK(VLOOKUP(C86,DADOS!A:F,6,FALSE),VLOOKUP(C86,DADOS!A:F,5,FALSE))," ")</f>
        <v>https://www.in.gov.br/web/dou/-/portaria-n-438-de-28-de-janeiro-de-2019-61145352</v>
      </c>
    </row>
    <row r="87" spans="1:8" x14ac:dyDescent="0.25">
      <c r="A87" s="28"/>
      <c r="B87" s="10" t="str">
        <f>IF(C87="","",IF(C87 = DADOS!$A$32,"Titular","Substituto"))</f>
        <v>Titular</v>
      </c>
      <c r="C87" s="11" t="s">
        <v>36</v>
      </c>
      <c r="D87" s="12">
        <v>44593</v>
      </c>
      <c r="E87" s="12">
        <v>44706</v>
      </c>
      <c r="F87" s="19"/>
      <c r="G87" s="10" t="str">
        <f>IFERROR(HYPERLINK(VLOOKUP(C87,DADOS!A:F,6,FALSE),VLOOKUP(C87,DADOS!A:F,5,FALSE))," ")</f>
        <v>https://www.in.gov.br/web/dou/-/portarias-de-9-de-janeiro-de-2019-58556415</v>
      </c>
    </row>
    <row r="88" spans="1:8" x14ac:dyDescent="0.25">
      <c r="A88" s="28"/>
      <c r="B88" s="10" t="str">
        <f>IF(C88="","",IF(C88 = DADOS!$A$32,"Titular","Substituto"))</f>
        <v>Substituto</v>
      </c>
      <c r="C88" s="11" t="s">
        <v>40</v>
      </c>
      <c r="D88" s="12">
        <v>44707</v>
      </c>
      <c r="E88" s="12">
        <v>44708</v>
      </c>
      <c r="F88" s="19" t="s">
        <v>76</v>
      </c>
      <c r="G88" s="10" t="str">
        <f>IFERROR(HYPERLINK(VLOOKUP(C88,DADOS!A:F,6,FALSE),VLOOKUP(C88,DADOS!A:F,5,FALSE))," ")</f>
        <v>https://www.in.gov.br/web/dou/-/portaria-n-438-de-28-de-janeiro-de-2019-61145352</v>
      </c>
    </row>
    <row r="89" spans="1:8" x14ac:dyDescent="0.25">
      <c r="A89" s="28"/>
      <c r="B89" s="10" t="str">
        <f>IF(C89="","",IF(C89 = DADOS!$A$32,"Titular","Substituto"))</f>
        <v>Titular</v>
      </c>
      <c r="C89" s="11" t="s">
        <v>36</v>
      </c>
      <c r="D89" s="12">
        <v>44709</v>
      </c>
      <c r="E89" s="12">
        <v>44737</v>
      </c>
      <c r="F89" s="19"/>
      <c r="G89" s="10" t="str">
        <f>IFERROR(HYPERLINK(VLOOKUP(C89,DADOS!A:F,6,FALSE),VLOOKUP(C89,DADOS!A:F,5,FALSE))," ")</f>
        <v>https://www.in.gov.br/web/dou/-/portarias-de-9-de-janeiro-de-2019-58556415</v>
      </c>
    </row>
    <row r="90" spans="1:8" x14ac:dyDescent="0.25">
      <c r="A90" s="28"/>
      <c r="B90" s="10" t="str">
        <f>IF(C90="","",IF(C90 = DADOS!$A$32,"Titular","Substituto"))</f>
        <v>Substituto</v>
      </c>
      <c r="C90" s="11" t="s">
        <v>111</v>
      </c>
      <c r="D90" s="12">
        <v>44738</v>
      </c>
      <c r="E90" s="12">
        <v>44744</v>
      </c>
      <c r="F90" s="19" t="s">
        <v>162</v>
      </c>
      <c r="G90" s="10" t="str">
        <f>IFERROR(HYPERLINK(VLOOKUP(C90,DADOS!A:F,6,FALSE),VLOOKUP(C90,DADOS!A:F,5,FALSE))," ")</f>
        <v>https://www.in.gov.br/web/dou/-/portaria-n-1.264-de-27-de-junho-de-2022-411049713</v>
      </c>
      <c r="H90" s="16"/>
    </row>
    <row r="91" spans="1:8" x14ac:dyDescent="0.25">
      <c r="A91" s="28"/>
      <c r="B91" s="10" t="str">
        <f>IF(C91="","",IF(C91 = DADOS!$A$32,"Titular","Substituto"))</f>
        <v>Titular</v>
      </c>
      <c r="C91" s="11" t="s">
        <v>36</v>
      </c>
      <c r="D91" s="12">
        <v>44745</v>
      </c>
      <c r="E91" s="12">
        <v>44864</v>
      </c>
      <c r="F91" s="19"/>
      <c r="G91" s="10" t="str">
        <f>IFERROR(HYPERLINK(VLOOKUP(C91,DADOS!A:F,6,FALSE),VLOOKUP(C91,DADOS!A:F,5,FALSE))," ")</f>
        <v>https://www.in.gov.br/web/dou/-/portarias-de-9-de-janeiro-de-2019-58556415</v>
      </c>
    </row>
    <row r="92" spans="1:8" x14ac:dyDescent="0.25">
      <c r="A92" s="28"/>
      <c r="B92" s="10" t="str">
        <f>IF(C92="","",IF(C92 = DADOS!$A$32,"Titular","Substituto"))</f>
        <v>Substituto</v>
      </c>
      <c r="C92" s="11" t="s">
        <v>40</v>
      </c>
      <c r="D92" s="12">
        <v>44865</v>
      </c>
      <c r="E92" s="12">
        <v>44867</v>
      </c>
      <c r="F92" s="19" t="s">
        <v>76</v>
      </c>
      <c r="G92" s="10" t="str">
        <f>IFERROR(HYPERLINK(VLOOKUP(C92,DADOS!A:F,6,FALSE),VLOOKUP(C92,DADOS!A:F,5,FALSE))," ")</f>
        <v>https://www.in.gov.br/web/dou/-/portaria-n-438-de-28-de-janeiro-de-2019-61145352</v>
      </c>
    </row>
    <row r="93" spans="1:8" x14ac:dyDescent="0.25">
      <c r="A93" s="28"/>
      <c r="B93" s="10" t="str">
        <f>IF(C93="","",IF(C93 = DADOS!$A$32,"Titular","Substituto"))</f>
        <v>Titular</v>
      </c>
      <c r="C93" s="11" t="s">
        <v>36</v>
      </c>
      <c r="D93" s="12">
        <v>44868</v>
      </c>
      <c r="E93" s="12">
        <v>44879</v>
      </c>
      <c r="F93" s="19"/>
      <c r="G93" s="10" t="str">
        <f>IFERROR(HYPERLINK(VLOOKUP(C93,DADOS!A:F,6,FALSE),VLOOKUP(C93,DADOS!A:F,5,FALSE))," ")</f>
        <v>https://www.in.gov.br/web/dou/-/portarias-de-9-de-janeiro-de-2019-58556415</v>
      </c>
    </row>
    <row r="94" spans="1:8" x14ac:dyDescent="0.25">
      <c r="A94" s="28"/>
      <c r="B94" s="10" t="str">
        <f>IF(C94="","",IF(C94 = DADOS!$A$32,"Titular","Substituto"))</f>
        <v>Substituto</v>
      </c>
      <c r="C94" s="11" t="s">
        <v>111</v>
      </c>
      <c r="D94" s="12">
        <v>44880</v>
      </c>
      <c r="E94" s="12">
        <v>44885</v>
      </c>
      <c r="F94" s="19" t="s">
        <v>162</v>
      </c>
      <c r="G94" s="10" t="str">
        <f>IFERROR(HYPERLINK(VLOOKUP(C94,DADOS!A:F,6,FALSE),VLOOKUP(C94,DADOS!A:F,5,FALSE))," ")</f>
        <v>https://www.in.gov.br/web/dou/-/portaria-n-1.264-de-27-de-junho-de-2022-411049713</v>
      </c>
      <c r="H94" s="16"/>
    </row>
    <row r="95" spans="1:8" x14ac:dyDescent="0.25">
      <c r="A95" s="28"/>
      <c r="B95" s="10" t="str">
        <f>IF(C95="","",IF(C95 = DADOS!$A$32,"Titular","Substituto"))</f>
        <v>Titular</v>
      </c>
      <c r="C95" s="11" t="s">
        <v>36</v>
      </c>
      <c r="D95" s="12">
        <v>44886</v>
      </c>
      <c r="E95" s="12">
        <v>44910</v>
      </c>
      <c r="F95" s="19"/>
      <c r="G95" s="10" t="str">
        <f>IFERROR(HYPERLINK(VLOOKUP(C95,DADOS!A:F,6,FALSE),VLOOKUP(C95,DADOS!A:F,5,FALSE))," ")</f>
        <v>https://www.in.gov.br/web/dou/-/portarias-de-9-de-janeiro-de-2019-58556415</v>
      </c>
    </row>
    <row r="96" spans="1:8" x14ac:dyDescent="0.25">
      <c r="A96" s="28"/>
      <c r="B96" s="10" t="str">
        <f>IF(C96="","",IF(C96 = DADOS!$A$32,"Titular","Substituto"))</f>
        <v>Substituto</v>
      </c>
      <c r="C96" s="11" t="s">
        <v>40</v>
      </c>
      <c r="D96" s="12">
        <v>44911</v>
      </c>
      <c r="E96" s="12">
        <v>44913</v>
      </c>
      <c r="F96" s="19" t="s">
        <v>76</v>
      </c>
      <c r="G96" s="10" t="str">
        <f>IFERROR(HYPERLINK(VLOOKUP(C96,DADOS!A:F,6,FALSE),VLOOKUP(C96,DADOS!A:F,5,FALSE))," ")</f>
        <v>https://www.in.gov.br/web/dou/-/portaria-n-438-de-28-de-janeiro-de-2019-61145352</v>
      </c>
    </row>
    <row r="97" spans="1:8" x14ac:dyDescent="0.25">
      <c r="A97" s="28"/>
      <c r="B97" s="10" t="str">
        <f>IF(C97="","",IF(C97 = DADOS!$A$32,"Titular","Substituto"))</f>
        <v>Substituto</v>
      </c>
      <c r="C97" s="11" t="s">
        <v>112</v>
      </c>
      <c r="D97" s="12">
        <v>44914</v>
      </c>
      <c r="E97" s="12">
        <v>44918</v>
      </c>
      <c r="F97" s="19" t="s">
        <v>76</v>
      </c>
      <c r="G97" s="10" t="str">
        <f>IFERROR(HYPERLINK(VLOOKUP(C97,DADOS!A:F,6,FALSE),VLOOKUP(C97,DADOS!A:F,5,FALSE))," ")</f>
        <v>https://www.in.gov.br/web/dou/-/portaria-n-3.617-de-20-de-dezembro-de-2022-452444355</v>
      </c>
    </row>
    <row r="98" spans="1:8" x14ac:dyDescent="0.25">
      <c r="A98" s="28"/>
      <c r="B98" s="10" t="str">
        <f>IF(C98="","",IF(C98 = DADOS!$A$32,"Titular","Substituto"))</f>
        <v>Substituto</v>
      </c>
      <c r="C98" s="11" t="s">
        <v>40</v>
      </c>
      <c r="D98" s="12">
        <v>44919</v>
      </c>
      <c r="E98" s="12">
        <v>44926</v>
      </c>
      <c r="F98" s="19" t="s">
        <v>76</v>
      </c>
      <c r="G98" s="10" t="str">
        <f>IFERROR(HYPERLINK(VLOOKUP(C98,DADOS!A:F,6,FALSE),VLOOKUP(C98,DADOS!A:F,5,FALSE))," ")</f>
        <v>https://www.in.gov.br/web/dou/-/portaria-n-438-de-28-de-janeiro-de-2019-61145352</v>
      </c>
    </row>
    <row r="99" spans="1:8" ht="11.25" customHeight="1" x14ac:dyDescent="0.25">
      <c r="A99" s="2"/>
      <c r="B99" s="3"/>
      <c r="C99" s="9"/>
      <c r="D99" s="3"/>
      <c r="E99" s="3"/>
      <c r="F99" s="21"/>
      <c r="G99" s="3"/>
    </row>
    <row r="100" spans="1:8" ht="18" customHeight="1" x14ac:dyDescent="0.25">
      <c r="A100" s="22" t="s">
        <v>0</v>
      </c>
      <c r="B100" s="22" t="s">
        <v>1</v>
      </c>
      <c r="C100" s="22" t="s">
        <v>2</v>
      </c>
      <c r="D100" s="24" t="s">
        <v>79</v>
      </c>
      <c r="E100" s="25"/>
      <c r="F100" s="26" t="s">
        <v>5</v>
      </c>
      <c r="G100" s="22" t="s">
        <v>6</v>
      </c>
    </row>
    <row r="101" spans="1:8" ht="17.25" customHeight="1" x14ac:dyDescent="0.25">
      <c r="A101" s="23"/>
      <c r="B101" s="23"/>
      <c r="C101" s="23"/>
      <c r="D101" s="13" t="s">
        <v>3</v>
      </c>
      <c r="E101" s="13" t="s">
        <v>4</v>
      </c>
      <c r="F101" s="27"/>
      <c r="G101" s="23"/>
    </row>
    <row r="102" spans="1:8" ht="15.75" customHeight="1" x14ac:dyDescent="0.25">
      <c r="A102" s="28" t="s">
        <v>15</v>
      </c>
      <c r="B102" s="10" t="str">
        <f>IF(C102="","",IF(C102 =DADOS!$A$39,"Titular","Substituto"))</f>
        <v>Titular</v>
      </c>
      <c r="C102" s="11" t="s">
        <v>42</v>
      </c>
      <c r="D102" s="12">
        <v>44562</v>
      </c>
      <c r="E102" s="12">
        <v>44577</v>
      </c>
      <c r="F102" s="19"/>
      <c r="G102" s="10" t="str">
        <f>IFERROR(HYPERLINK(VLOOKUP(C102,DADOS!A:F,6,FALSE),VLOOKUP(C102,DADOS!A:F,5,FALSE))," ")</f>
        <v>https://www.in.gov.br/web/dou/-/portarias-de-24-de-janeiro-de-2019-60565455</v>
      </c>
    </row>
    <row r="103" spans="1:8" x14ac:dyDescent="0.25">
      <c r="A103" s="28"/>
      <c r="B103" s="10" t="str">
        <f>IF(C103="","",IF(C103 =DADOS!$A$39,"Titular","Substituto"))</f>
        <v>Substituto</v>
      </c>
      <c r="C103" s="11" t="s">
        <v>69</v>
      </c>
      <c r="D103" s="12">
        <v>44578</v>
      </c>
      <c r="E103" s="12">
        <v>44582</v>
      </c>
      <c r="F103" s="19" t="s">
        <v>76</v>
      </c>
      <c r="G103" s="10" t="str">
        <f>IFERROR(HYPERLINK(VLOOKUP(C103,DADOS!A:F,6,FALSE),VLOOKUP(C103,DADOS!A:F,5,FALSE))," ")</f>
        <v>https://www.in.gov.br/web/dou/-/portarias-de-26-de-marco-de-2021-310838572</v>
      </c>
    </row>
    <row r="104" spans="1:8" x14ac:dyDescent="0.25">
      <c r="A104" s="28"/>
      <c r="B104" s="10" t="str">
        <f>IF(C104="","",IF(C104 =DADOS!$A$39,"Titular","Substituto"))</f>
        <v>Titular</v>
      </c>
      <c r="C104" s="11" t="s">
        <v>42</v>
      </c>
      <c r="D104" s="12">
        <v>44583</v>
      </c>
      <c r="E104" s="12">
        <v>44752</v>
      </c>
      <c r="F104" s="19"/>
      <c r="G104" s="10" t="str">
        <f>IFERROR(HYPERLINK(VLOOKUP(C104,DADOS!A:F,6,FALSE),VLOOKUP(C104,DADOS!A:F,5,FALSE))," ")</f>
        <v>https://www.in.gov.br/web/dou/-/portarias-de-24-de-janeiro-de-2019-60565455</v>
      </c>
    </row>
    <row r="105" spans="1:8" x14ac:dyDescent="0.25">
      <c r="A105" s="28"/>
      <c r="B105" s="10" t="str">
        <f>IF(C105="","",IF(C105 =DADOS!$A$39,"Titular","Substituto"))</f>
        <v>Substituto</v>
      </c>
      <c r="C105" s="11" t="s">
        <v>69</v>
      </c>
      <c r="D105" s="12">
        <v>44753</v>
      </c>
      <c r="E105" s="12">
        <v>44764</v>
      </c>
      <c r="F105" s="19" t="s">
        <v>76</v>
      </c>
      <c r="G105" s="10" t="str">
        <f>IFERROR(HYPERLINK(VLOOKUP(C105,DADOS!A:F,6,FALSE),VLOOKUP(C105,DADOS!A:F,5,FALSE))," ")</f>
        <v>https://www.in.gov.br/web/dou/-/portarias-de-26-de-marco-de-2021-310838572</v>
      </c>
    </row>
    <row r="106" spans="1:8" x14ac:dyDescent="0.25">
      <c r="A106" s="28"/>
      <c r="B106" s="10" t="str">
        <f>IF(C106="","",IF(C106 =DADOS!$A$39,"Titular","Substituto"))</f>
        <v>Titular</v>
      </c>
      <c r="C106" s="11" t="s">
        <v>42</v>
      </c>
      <c r="D106" s="12">
        <v>44765</v>
      </c>
      <c r="E106" s="12">
        <v>44829</v>
      </c>
      <c r="F106" s="19"/>
      <c r="G106" s="10" t="str">
        <f>IFERROR(HYPERLINK(VLOOKUP(C106,DADOS!A:F,6,FALSE),VLOOKUP(C106,DADOS!A:F,5,FALSE))," ")</f>
        <v>https://www.in.gov.br/web/dou/-/portarias-de-24-de-janeiro-de-2019-60565455</v>
      </c>
    </row>
    <row r="107" spans="1:8" x14ac:dyDescent="0.25">
      <c r="A107" s="28"/>
      <c r="B107" s="10" t="str">
        <f>IF(C107="","",IF(C107 =DADOS!$A$39,"Titular","Substituto"))</f>
        <v>Substituto</v>
      </c>
      <c r="C107" s="11" t="s">
        <v>69</v>
      </c>
      <c r="D107" s="12">
        <v>44830</v>
      </c>
      <c r="E107" s="12">
        <v>44836</v>
      </c>
      <c r="F107" s="19" t="s">
        <v>162</v>
      </c>
      <c r="G107" s="10" t="str">
        <f>IFERROR(HYPERLINK(VLOOKUP(C107,DADOS!A:F,6,FALSE),VLOOKUP(C107,DADOS!A:F,5,FALSE))," ")</f>
        <v>https://www.in.gov.br/web/dou/-/portarias-de-26-de-marco-de-2021-310838572</v>
      </c>
      <c r="H107" s="16"/>
    </row>
    <row r="108" spans="1:8" x14ac:dyDescent="0.25">
      <c r="A108" s="28"/>
      <c r="B108" s="10" t="str">
        <f>IF(C108="","",IF(C108 =DADOS!$A$39,"Titular","Substituto"))</f>
        <v>Titular</v>
      </c>
      <c r="C108" s="11" t="s">
        <v>42</v>
      </c>
      <c r="D108" s="12">
        <v>44837</v>
      </c>
      <c r="E108" s="12">
        <v>44906</v>
      </c>
      <c r="F108" s="19"/>
      <c r="G108" s="10" t="str">
        <f>IFERROR(HYPERLINK(VLOOKUP(C108,DADOS!A:F,6,FALSE),VLOOKUP(C108,DADOS!A:F,5,FALSE))," ")</f>
        <v>https://www.in.gov.br/web/dou/-/portarias-de-24-de-janeiro-de-2019-60565455</v>
      </c>
    </row>
    <row r="109" spans="1:8" x14ac:dyDescent="0.25">
      <c r="A109" s="28"/>
      <c r="B109" s="10" t="str">
        <f>IF(C109="","",IF(C109 =DADOS!$A$39,"Titular","Substituto"))</f>
        <v>Substituto</v>
      </c>
      <c r="C109" s="11" t="s">
        <v>69</v>
      </c>
      <c r="D109" s="12">
        <v>44907</v>
      </c>
      <c r="E109" s="12">
        <v>44919</v>
      </c>
      <c r="F109" s="19" t="s">
        <v>76</v>
      </c>
      <c r="G109" s="10" t="str">
        <f>IFERROR(HYPERLINK(VLOOKUP(C109,DADOS!A:F,6,FALSE),VLOOKUP(C109,DADOS!A:F,5,FALSE))," ")</f>
        <v>https://www.in.gov.br/web/dou/-/portarias-de-26-de-marco-de-2021-310838572</v>
      </c>
    </row>
    <row r="110" spans="1:8" x14ac:dyDescent="0.25">
      <c r="A110" s="28"/>
      <c r="B110" s="10" t="str">
        <f>IF(C110="","",IF(C110 =DADOS!$A$39,"Titular","Substituto"))</f>
        <v>Titular</v>
      </c>
      <c r="C110" s="11" t="s">
        <v>42</v>
      </c>
      <c r="D110" s="12">
        <v>44920</v>
      </c>
      <c r="E110" s="12">
        <v>44926</v>
      </c>
      <c r="F110" s="19"/>
      <c r="G110" s="10" t="str">
        <f>IFERROR(HYPERLINK(VLOOKUP(C110,DADOS!A:F,6,FALSE),VLOOKUP(C110,DADOS!A:F,5,FALSE))," ")</f>
        <v>https://www.in.gov.br/web/dou/-/portarias-de-24-de-janeiro-de-2019-60565455</v>
      </c>
    </row>
    <row r="111" spans="1:8" ht="11.25" customHeight="1" x14ac:dyDescent="0.25">
      <c r="A111" s="2"/>
      <c r="B111" s="3"/>
      <c r="C111" s="9"/>
      <c r="D111" s="3"/>
      <c r="E111" s="3"/>
      <c r="F111" s="21"/>
      <c r="G111" s="3"/>
    </row>
    <row r="112" spans="1:8" ht="18" customHeight="1" x14ac:dyDescent="0.25">
      <c r="A112" s="22" t="s">
        <v>0</v>
      </c>
      <c r="B112" s="22" t="s">
        <v>1</v>
      </c>
      <c r="C112" s="22" t="s">
        <v>2</v>
      </c>
      <c r="D112" s="24" t="s">
        <v>79</v>
      </c>
      <c r="E112" s="25"/>
      <c r="F112" s="26" t="s">
        <v>5</v>
      </c>
      <c r="G112" s="22" t="s">
        <v>6</v>
      </c>
    </row>
    <row r="113" spans="1:8" ht="18" customHeight="1" x14ac:dyDescent="0.25">
      <c r="A113" s="23"/>
      <c r="B113" s="23"/>
      <c r="C113" s="23"/>
      <c r="D113" s="13" t="s">
        <v>3</v>
      </c>
      <c r="E113" s="13" t="s">
        <v>4</v>
      </c>
      <c r="F113" s="27"/>
      <c r="G113" s="23"/>
    </row>
    <row r="114" spans="1:8" ht="15.75" customHeight="1" x14ac:dyDescent="0.25">
      <c r="A114" s="28" t="s">
        <v>16</v>
      </c>
      <c r="B114" s="10" t="str">
        <f>IF(C114="","",IF(C114 =DADOS!$A$45,"Titular","Substituto"))</f>
        <v>Titular</v>
      </c>
      <c r="C114" s="11" t="s">
        <v>55</v>
      </c>
      <c r="D114" s="12">
        <v>44562</v>
      </c>
      <c r="E114" s="12">
        <v>44565</v>
      </c>
      <c r="F114" s="19"/>
      <c r="G114" s="10" t="str">
        <f>IFERROR(HYPERLINK(VLOOKUP(C114,DADOS!A:F,6,FALSE),VLOOKUP(C114,DADOS!A:F,5,FALSE))," ")</f>
        <v>https://www.in.gov.br/web/dou/-/portarias-de-26-de-marco-de-2021-310838572</v>
      </c>
    </row>
    <row r="115" spans="1:8" x14ac:dyDescent="0.25">
      <c r="A115" s="28"/>
      <c r="B115" s="10" t="str">
        <f>IF(C115="","",IF(C115 =DADOS!$A$45,"Titular","Substituto"))</f>
        <v>Substituto</v>
      </c>
      <c r="C115" s="11" t="s">
        <v>74</v>
      </c>
      <c r="D115" s="12">
        <v>44566</v>
      </c>
      <c r="E115" s="12">
        <v>44575</v>
      </c>
      <c r="F115" s="19" t="s">
        <v>76</v>
      </c>
      <c r="G115" s="15" t="str">
        <f>IFERROR(HYPERLINK(VLOOKUP(C115,DADOS!A:F,6,FALSE),VLOOKUP(C115,DADOS!A:F,5,FALSE))," ")</f>
        <v>https://www.in.gov.br/web/dou/-/portaria-n-1.145-de-12-de-maio-de-2021-319833533 e https://www.in.gov.br/web/dou/-/portarias-de-25-de-julho-de-2022-417722152</v>
      </c>
    </row>
    <row r="116" spans="1:8" x14ac:dyDescent="0.25">
      <c r="A116" s="28"/>
      <c r="B116" s="10" t="str">
        <f>IF(C116="","",IF(C116 =DADOS!$A$45,"Titular","Substituto"))</f>
        <v>Titular</v>
      </c>
      <c r="C116" s="11" t="s">
        <v>55</v>
      </c>
      <c r="D116" s="12">
        <v>44576</v>
      </c>
      <c r="E116" s="12">
        <v>44738</v>
      </c>
      <c r="F116" s="19"/>
      <c r="G116" s="10" t="str">
        <f>IFERROR(HYPERLINK(VLOOKUP(C116,DADOS!A:F,6,FALSE),VLOOKUP(C116,DADOS!A:F,5,FALSE))," ")</f>
        <v>https://www.in.gov.br/web/dou/-/portarias-de-26-de-marco-de-2021-310838572</v>
      </c>
    </row>
    <row r="117" spans="1:8" x14ac:dyDescent="0.25">
      <c r="A117" s="28"/>
      <c r="B117" s="10" t="str">
        <f>IF(C117="","",IF(C117 =DADOS!$A$45,"Titular","Substituto"))</f>
        <v>Substituto</v>
      </c>
      <c r="C117" s="11" t="s">
        <v>74</v>
      </c>
      <c r="D117" s="12">
        <v>44739</v>
      </c>
      <c r="E117" s="12">
        <v>44753</v>
      </c>
      <c r="F117" s="19" t="s">
        <v>76</v>
      </c>
      <c r="G117" s="15" t="str">
        <f>IFERROR(HYPERLINK(VLOOKUP(C117,DADOS!A:F,6,FALSE),VLOOKUP(C117,DADOS!A:F,5,FALSE))," ")</f>
        <v>https://www.in.gov.br/web/dou/-/portaria-n-1.145-de-12-de-maio-de-2021-319833533 e https://www.in.gov.br/web/dou/-/portarias-de-25-de-julho-de-2022-417722152</v>
      </c>
    </row>
    <row r="118" spans="1:8" x14ac:dyDescent="0.25">
      <c r="A118" s="28"/>
      <c r="B118" s="10" t="str">
        <f>IF(C118="","",IF(C118 =DADOS!$A$45,"Titular","Substituto"))</f>
        <v>Titular</v>
      </c>
      <c r="C118" s="11" t="s">
        <v>55</v>
      </c>
      <c r="D118" s="12">
        <v>44754</v>
      </c>
      <c r="E118" s="12">
        <v>44773</v>
      </c>
      <c r="F118" s="19"/>
      <c r="G118" s="10" t="str">
        <f>IFERROR(HYPERLINK(VLOOKUP(C118,DADOS!A:F,6,FALSE),VLOOKUP(C118,DADOS!A:F,5,FALSE))," ")</f>
        <v>https://www.in.gov.br/web/dou/-/portarias-de-26-de-marco-de-2021-310838572</v>
      </c>
    </row>
    <row r="119" spans="1:8" x14ac:dyDescent="0.25">
      <c r="A119" s="28"/>
      <c r="B119" s="10" t="str">
        <f>IF(C119="","",IF(C119 =DADOS!$A$45,"Titular","Substituto"))</f>
        <v>Substituto</v>
      </c>
      <c r="C119" s="11" t="s">
        <v>120</v>
      </c>
      <c r="D119" s="12">
        <v>44774</v>
      </c>
      <c r="E119" s="12">
        <v>44779</v>
      </c>
      <c r="F119" s="19" t="s">
        <v>162</v>
      </c>
      <c r="G119" s="10" t="str">
        <f>IFERROR(HYPERLINK(VLOOKUP(C119,DADOS!A:F,6,FALSE),VLOOKUP(C119,DADOS!A:F,5,FALSE))," ")</f>
        <v>https://www.in.gov.br/web/dou/-/portaria-n-1.782-de-1-de-agosto-de-2022-419717257</v>
      </c>
      <c r="H119" s="16"/>
    </row>
    <row r="120" spans="1:8" x14ac:dyDescent="0.25">
      <c r="A120" s="28"/>
      <c r="B120" s="10" t="str">
        <f>IF(C120="","",IF(C120 =DADOS!$A$45,"Titular","Substituto"))</f>
        <v>Titular</v>
      </c>
      <c r="C120" s="11" t="s">
        <v>55</v>
      </c>
      <c r="D120" s="12">
        <v>44780</v>
      </c>
      <c r="E120" s="12">
        <v>44908</v>
      </c>
      <c r="F120" s="19"/>
      <c r="G120" s="10" t="str">
        <f>IFERROR(HYPERLINK(VLOOKUP(C120,DADOS!A:F,6,FALSE),VLOOKUP(C120,DADOS!A:F,5,FALSE))," ")</f>
        <v>https://www.in.gov.br/web/dou/-/portarias-de-26-de-marco-de-2021-310838572</v>
      </c>
    </row>
    <row r="121" spans="1:8" x14ac:dyDescent="0.25">
      <c r="A121" s="28"/>
      <c r="B121" s="10" t="str">
        <f>IF(C121="","",IF(C121 =DADOS!$A$45,"Titular","Substituto"))</f>
        <v>Substituto</v>
      </c>
      <c r="C121" s="11" t="s">
        <v>74</v>
      </c>
      <c r="D121" s="12">
        <v>44909</v>
      </c>
      <c r="E121" s="12">
        <v>44918</v>
      </c>
      <c r="F121" s="19" t="s">
        <v>76</v>
      </c>
      <c r="G121" s="15" t="str">
        <f>IFERROR(HYPERLINK(VLOOKUP(C121,DADOS!A:F,6,FALSE),VLOOKUP(C121,DADOS!A:F,5,FALSE))," ")</f>
        <v>https://www.in.gov.br/web/dou/-/portaria-n-1.145-de-12-de-maio-de-2021-319833533 e https://www.in.gov.br/web/dou/-/portarias-de-25-de-julho-de-2022-417722152</v>
      </c>
    </row>
    <row r="122" spans="1:8" x14ac:dyDescent="0.25">
      <c r="A122" s="28"/>
      <c r="B122" s="10" t="str">
        <f>IF(C122="","",IF(C122 =DADOS!$A$45,"Titular","Substituto"))</f>
        <v>Titular</v>
      </c>
      <c r="C122" s="11" t="s">
        <v>55</v>
      </c>
      <c r="D122" s="12">
        <v>44919</v>
      </c>
      <c r="E122" s="12">
        <v>44926</v>
      </c>
      <c r="F122" s="19"/>
      <c r="G122" s="10" t="str">
        <f>IFERROR(HYPERLINK(VLOOKUP(C122,DADOS!A:F,6,FALSE),VLOOKUP(C122,DADOS!A:F,5,FALSE))," ")</f>
        <v>https://www.in.gov.br/web/dou/-/portarias-de-26-de-marco-de-2021-310838572</v>
      </c>
    </row>
    <row r="123" spans="1:8" ht="11.25" customHeight="1" x14ac:dyDescent="0.25">
      <c r="A123" s="2"/>
      <c r="B123" s="3"/>
      <c r="C123" s="9"/>
      <c r="D123" s="3"/>
      <c r="E123" s="3"/>
      <c r="F123" s="21"/>
      <c r="G123" s="3"/>
    </row>
    <row r="124" spans="1:8" ht="18.75" customHeight="1" x14ac:dyDescent="0.25">
      <c r="A124" s="22" t="s">
        <v>0</v>
      </c>
      <c r="B124" s="22" t="s">
        <v>1</v>
      </c>
      <c r="C124" s="22" t="s">
        <v>2</v>
      </c>
      <c r="D124" s="24" t="s">
        <v>79</v>
      </c>
      <c r="E124" s="25"/>
      <c r="F124" s="26" t="s">
        <v>5</v>
      </c>
      <c r="G124" s="22" t="s">
        <v>6</v>
      </c>
    </row>
    <row r="125" spans="1:8" ht="16.5" customHeight="1" x14ac:dyDescent="0.25">
      <c r="A125" s="23"/>
      <c r="B125" s="23"/>
      <c r="C125" s="23"/>
      <c r="D125" s="13" t="s">
        <v>3</v>
      </c>
      <c r="E125" s="13" t="s">
        <v>4</v>
      </c>
      <c r="F125" s="27"/>
      <c r="G125" s="23"/>
    </row>
    <row r="126" spans="1:8" ht="15.75" customHeight="1" x14ac:dyDescent="0.25">
      <c r="A126" s="28" t="s">
        <v>17</v>
      </c>
      <c r="B126" s="10" t="str">
        <f>IF(C126="","",IF(C126 =DADOS!$A$52,"Titular","Substituto"))</f>
        <v>Titular</v>
      </c>
      <c r="C126" s="11" t="s">
        <v>46</v>
      </c>
      <c r="D126" s="12">
        <v>44562</v>
      </c>
      <c r="E126" s="12">
        <v>44584</v>
      </c>
      <c r="F126" s="19"/>
      <c r="G126" s="10" t="str">
        <f>IFERROR(HYPERLINK(VLOOKUP(C126,DADOS!A:F,6,FALSE),VLOOKUP(C126,DADOS!A:F,5,FALSE))," ")</f>
        <v>https://www.in.gov.br/web/dou/-/portarias-de-24-de-janeiro-de-2019-60565455</v>
      </c>
    </row>
    <row r="127" spans="1:8" x14ac:dyDescent="0.25">
      <c r="A127" s="28"/>
      <c r="B127" s="10" t="str">
        <f>IF(C127="","",IF(C127 =DADOS!$A$52,"Titular","Substituto"))</f>
        <v>Substituto</v>
      </c>
      <c r="C127" s="11" t="s">
        <v>70</v>
      </c>
      <c r="D127" s="12">
        <v>44585</v>
      </c>
      <c r="E127" s="12">
        <v>44589</v>
      </c>
      <c r="F127" s="19" t="s">
        <v>76</v>
      </c>
      <c r="G127" s="10" t="str">
        <f>IFERROR(HYPERLINK(VLOOKUP(C127,DADOS!A:F,6,FALSE),VLOOKUP(C127,DADOS!A:F,5,FALSE))," ")</f>
        <v>https://www.in.gov.br/web/dou/-/portaria-n-520-de-3-de-marco-de-2021-306504334</v>
      </c>
    </row>
    <row r="128" spans="1:8" x14ac:dyDescent="0.25">
      <c r="A128" s="28"/>
      <c r="B128" s="10" t="str">
        <f>IF(C128="","",IF(C128 =DADOS!$A$52,"Titular","Substituto"))</f>
        <v>Titular</v>
      </c>
      <c r="C128" s="11" t="s">
        <v>46</v>
      </c>
      <c r="D128" s="12">
        <v>44590</v>
      </c>
      <c r="E128" s="12">
        <v>44752</v>
      </c>
      <c r="F128" s="19"/>
      <c r="G128" s="10" t="str">
        <f>IFERROR(HYPERLINK(VLOOKUP(C128,DADOS!A:F,6,FALSE),VLOOKUP(C128,DADOS!A:F,5,FALSE))," ")</f>
        <v>https://www.in.gov.br/web/dou/-/portarias-de-24-de-janeiro-de-2019-60565455</v>
      </c>
    </row>
    <row r="129" spans="1:7" x14ac:dyDescent="0.25">
      <c r="A129" s="28"/>
      <c r="B129" s="10" t="str">
        <f>IF(C129="","",IF(C129 =DADOS!$A$52,"Titular","Substituto"))</f>
        <v>Substituto</v>
      </c>
      <c r="C129" s="11" t="s">
        <v>70</v>
      </c>
      <c r="D129" s="12">
        <v>44753</v>
      </c>
      <c r="E129" s="12">
        <v>44757</v>
      </c>
      <c r="F129" s="19" t="s">
        <v>76</v>
      </c>
      <c r="G129" s="10" t="str">
        <f>IFERROR(HYPERLINK(VLOOKUP(C129,DADOS!A:F,6,FALSE),VLOOKUP(C129,DADOS!A:F,5,FALSE))," ")</f>
        <v>https://www.in.gov.br/web/dou/-/portaria-n-520-de-3-de-marco-de-2021-306504334</v>
      </c>
    </row>
    <row r="130" spans="1:7" x14ac:dyDescent="0.25">
      <c r="A130" s="28"/>
      <c r="B130" s="10" t="str">
        <f>IF(C130="","",IF(C130 =DADOS!$A$52,"Titular","Substituto"))</f>
        <v>Titular</v>
      </c>
      <c r="C130" s="11" t="s">
        <v>46</v>
      </c>
      <c r="D130" s="12">
        <v>44758</v>
      </c>
      <c r="E130" s="12">
        <v>44846</v>
      </c>
      <c r="F130" s="19"/>
      <c r="G130" s="10" t="str">
        <f>IFERROR(HYPERLINK(VLOOKUP(C130,DADOS!A:F,6,FALSE),VLOOKUP(C130,DADOS!A:F,5,FALSE))," ")</f>
        <v>https://www.in.gov.br/web/dou/-/portarias-de-24-de-janeiro-de-2019-60565455</v>
      </c>
    </row>
    <row r="131" spans="1:7" x14ac:dyDescent="0.25">
      <c r="A131" s="28"/>
      <c r="B131" s="10" t="str">
        <f>IF(C131="","",IF(C131 =DADOS!$A$52,"Titular","Substituto"))</f>
        <v>Substituto</v>
      </c>
      <c r="C131" s="11" t="s">
        <v>70</v>
      </c>
      <c r="D131" s="12">
        <v>44847</v>
      </c>
      <c r="E131" s="12">
        <v>44866</v>
      </c>
      <c r="F131" s="19" t="s">
        <v>76</v>
      </c>
      <c r="G131" s="10" t="str">
        <f>IFERROR(HYPERLINK(VLOOKUP(C131,DADOS!A:F,6,FALSE),VLOOKUP(C131,DADOS!A:F,5,FALSE))," ")</f>
        <v>https://www.in.gov.br/web/dou/-/portaria-n-520-de-3-de-marco-de-2021-306504334</v>
      </c>
    </row>
    <row r="132" spans="1:7" x14ac:dyDescent="0.25">
      <c r="A132" s="28"/>
      <c r="B132" s="10" t="str">
        <f>IF(C132="","",IF(C132 =DADOS!$A$52,"Titular","Substituto"))</f>
        <v>Titular</v>
      </c>
      <c r="C132" s="11" t="s">
        <v>46</v>
      </c>
      <c r="D132" s="12">
        <v>44867</v>
      </c>
      <c r="E132" s="12">
        <v>44926</v>
      </c>
      <c r="F132" s="19"/>
      <c r="G132" s="10" t="str">
        <f>IFERROR(HYPERLINK(VLOOKUP(C132,DADOS!A:F,6,FALSE),VLOOKUP(C132,DADOS!A:F,5,FALSE))," ")</f>
        <v>https://www.in.gov.br/web/dou/-/portarias-de-24-de-janeiro-de-2019-60565455</v>
      </c>
    </row>
    <row r="133" spans="1:7" ht="11.25" customHeight="1" x14ac:dyDescent="0.25">
      <c r="A133" s="2"/>
      <c r="B133" s="3"/>
      <c r="C133" s="9"/>
      <c r="D133" s="3"/>
      <c r="E133" s="3"/>
      <c r="F133" s="21"/>
      <c r="G133" s="3"/>
    </row>
    <row r="134" spans="1:7" ht="18" customHeight="1" x14ac:dyDescent="0.25">
      <c r="A134" s="22" t="s">
        <v>0</v>
      </c>
      <c r="B134" s="22" t="s">
        <v>1</v>
      </c>
      <c r="C134" s="22" t="s">
        <v>2</v>
      </c>
      <c r="D134" s="24" t="s">
        <v>79</v>
      </c>
      <c r="E134" s="25"/>
      <c r="F134" s="26" t="s">
        <v>5</v>
      </c>
      <c r="G134" s="22" t="s">
        <v>6</v>
      </c>
    </row>
    <row r="135" spans="1:7" ht="18.75" customHeight="1" x14ac:dyDescent="0.25">
      <c r="A135" s="23"/>
      <c r="B135" s="23"/>
      <c r="C135" s="23"/>
      <c r="D135" s="13" t="s">
        <v>3</v>
      </c>
      <c r="E135" s="13" t="s">
        <v>4</v>
      </c>
      <c r="F135" s="27"/>
      <c r="G135" s="23"/>
    </row>
    <row r="136" spans="1:7" ht="15.75" customHeight="1" x14ac:dyDescent="0.25">
      <c r="A136" s="28" t="s">
        <v>18</v>
      </c>
      <c r="B136" s="10" t="str">
        <f>IF(C136="","",IF(C136 =DADOS!$A$59,"Titular","Substituto"))</f>
        <v>Titular</v>
      </c>
      <c r="C136" s="11" t="s">
        <v>49</v>
      </c>
      <c r="D136" s="12">
        <v>44562</v>
      </c>
      <c r="E136" s="12">
        <v>44563</v>
      </c>
      <c r="F136" s="19"/>
      <c r="G136" s="10" t="str">
        <f>IFERROR(HYPERLINK(VLOOKUP(C136,DADOS!A:F,6,FALSE),VLOOKUP(C136,DADOS!A:F,5,FALSE))," ")</f>
        <v>https://pesquisa.in.gov.br/imprensa/jsp/visualiza/index.jsp?data=18/10/2016&amp;jornal=2&amp;pagina=2&amp;totalArquivos=56</v>
      </c>
    </row>
    <row r="137" spans="1:7" x14ac:dyDescent="0.25">
      <c r="A137" s="28"/>
      <c r="B137" s="10" t="str">
        <f>IF(C137="","",IF(C137 =DADOS!$A$59,"Titular","Substituto"))</f>
        <v>Substituto</v>
      </c>
      <c r="C137" s="11" t="s">
        <v>71</v>
      </c>
      <c r="D137" s="12">
        <v>44564</v>
      </c>
      <c r="E137" s="12">
        <v>44568</v>
      </c>
      <c r="F137" s="19" t="s">
        <v>76</v>
      </c>
      <c r="G137" s="10" t="str">
        <f>IFERROR(HYPERLINK(VLOOKUP(C137,DADOS!A:F,6,FALSE),VLOOKUP(C137,DADOS!A:F,5,FALSE))," ")</f>
        <v>https://www.in.gov.br/web/dou/-/portaria-n-2.043-de-11-de-setembro-de-2020-278702721</v>
      </c>
    </row>
    <row r="138" spans="1:7" x14ac:dyDescent="0.25">
      <c r="A138" s="28"/>
      <c r="B138" s="10" t="str">
        <f>IF(C138="","",IF(C138 =DADOS!$A$59,"Titular","Substituto"))</f>
        <v>Titular</v>
      </c>
      <c r="C138" s="11" t="s">
        <v>49</v>
      </c>
      <c r="D138" s="12">
        <v>44569</v>
      </c>
      <c r="E138" s="12">
        <v>44622</v>
      </c>
      <c r="F138" s="19"/>
      <c r="G138" s="10" t="str">
        <f>IFERROR(HYPERLINK(VLOOKUP(C138,DADOS!A:F,6,FALSE),VLOOKUP(C138,DADOS!A:F,5,FALSE))," ")</f>
        <v>https://pesquisa.in.gov.br/imprensa/jsp/visualiza/index.jsp?data=18/10/2016&amp;jornal=2&amp;pagina=2&amp;totalArquivos=56</v>
      </c>
    </row>
    <row r="139" spans="1:7" x14ac:dyDescent="0.25">
      <c r="A139" s="28"/>
      <c r="B139" s="10" t="str">
        <f>IF(C139="","",IF(C139 =DADOS!$A$59,"Titular","Substituto"))</f>
        <v>Substituto</v>
      </c>
      <c r="C139" s="11" t="s">
        <v>71</v>
      </c>
      <c r="D139" s="12">
        <v>44623</v>
      </c>
      <c r="E139" s="12">
        <v>44631</v>
      </c>
      <c r="F139" s="19" t="s">
        <v>76</v>
      </c>
      <c r="G139" s="10" t="str">
        <f>IFERROR(HYPERLINK(VLOOKUP(C139,DADOS!A:F,6,FALSE),VLOOKUP(C139,DADOS!A:F,5,FALSE))," ")</f>
        <v>https://www.in.gov.br/web/dou/-/portaria-n-2.043-de-11-de-setembro-de-2020-278702721</v>
      </c>
    </row>
    <row r="140" spans="1:7" x14ac:dyDescent="0.25">
      <c r="A140" s="28"/>
      <c r="B140" s="10" t="str">
        <f>IF(C140="","",IF(C140 =DADOS!$A$59,"Titular","Substituto"))</f>
        <v>Titular</v>
      </c>
      <c r="C140" s="11" t="s">
        <v>49</v>
      </c>
      <c r="D140" s="12">
        <v>44632</v>
      </c>
      <c r="E140" s="12">
        <v>44711</v>
      </c>
      <c r="F140" s="19"/>
      <c r="G140" s="10" t="str">
        <f>IFERROR(HYPERLINK(VLOOKUP(C140,DADOS!A:F,6,FALSE),VLOOKUP(C140,DADOS!A:F,5,FALSE))," ")</f>
        <v>https://pesquisa.in.gov.br/imprensa/jsp/visualiza/index.jsp?data=18/10/2016&amp;jornal=2&amp;pagina=2&amp;totalArquivos=56</v>
      </c>
    </row>
    <row r="141" spans="1:7" x14ac:dyDescent="0.25">
      <c r="A141" s="28"/>
      <c r="B141" s="10" t="str">
        <f>IF(C141="","",IF(C141 =DADOS!$A$59,"Titular","Substituto"))</f>
        <v>Substituto</v>
      </c>
      <c r="C141" s="11" t="s">
        <v>71</v>
      </c>
      <c r="D141" s="12">
        <v>44712</v>
      </c>
      <c r="E141" s="12">
        <v>44718</v>
      </c>
      <c r="F141" s="19" t="s">
        <v>78</v>
      </c>
      <c r="G141" s="10" t="str">
        <f>IFERROR(HYPERLINK(VLOOKUP(C141,DADOS!A:F,6,FALSE),VLOOKUP(C141,DADOS!A:F,5,FALSE))," ")</f>
        <v>https://www.in.gov.br/web/dou/-/portaria-n-2.043-de-11-de-setembro-de-2020-278702721</v>
      </c>
    </row>
    <row r="142" spans="1:7" x14ac:dyDescent="0.25">
      <c r="A142" s="28"/>
      <c r="B142" s="10" t="str">
        <f>IF(C142="","",IF(C142 =DADOS!$A$59,"Titular","Substituto"))</f>
        <v>Titular</v>
      </c>
      <c r="C142" s="11" t="s">
        <v>49</v>
      </c>
      <c r="D142" s="12">
        <v>44719</v>
      </c>
      <c r="E142" s="12">
        <v>44731</v>
      </c>
      <c r="F142" s="19"/>
      <c r="G142" s="10" t="str">
        <f>IFERROR(HYPERLINK(VLOOKUP(C142,DADOS!A:F,6,FALSE),VLOOKUP(C142,DADOS!A:F,5,FALSE))," ")</f>
        <v>https://pesquisa.in.gov.br/imprensa/jsp/visualiza/index.jsp?data=18/10/2016&amp;jornal=2&amp;pagina=2&amp;totalArquivos=56</v>
      </c>
    </row>
    <row r="143" spans="1:7" x14ac:dyDescent="0.25">
      <c r="A143" s="28"/>
      <c r="B143" s="10" t="str">
        <f>IF(C143="","",IF(C143 =DADOS!$A$59,"Titular","Substituto"))</f>
        <v>Substituto</v>
      </c>
      <c r="C143" s="11" t="s">
        <v>71</v>
      </c>
      <c r="D143" s="12">
        <v>44732</v>
      </c>
      <c r="E143" s="12">
        <v>44747</v>
      </c>
      <c r="F143" s="19" t="s">
        <v>76</v>
      </c>
      <c r="G143" s="10" t="str">
        <f>IFERROR(HYPERLINK(VLOOKUP(C143,DADOS!A:F,6,FALSE),VLOOKUP(C143,DADOS!A:F,5,FALSE))," ")</f>
        <v>https://www.in.gov.br/web/dou/-/portaria-n-2.043-de-11-de-setembro-de-2020-278702721</v>
      </c>
    </row>
    <row r="144" spans="1:7" x14ac:dyDescent="0.25">
      <c r="A144" s="28"/>
      <c r="B144" s="10" t="str">
        <f>IF(C144="","",IF(C144 =DADOS!$A$59,"Titular","Substituto"))</f>
        <v>Titular</v>
      </c>
      <c r="C144" s="11" t="s">
        <v>49</v>
      </c>
      <c r="D144" s="12">
        <v>44748</v>
      </c>
      <c r="E144" s="12">
        <v>44846</v>
      </c>
      <c r="F144" s="19"/>
      <c r="G144" s="10" t="str">
        <f>IFERROR(HYPERLINK(VLOOKUP(C144,DADOS!A:F,6,FALSE),VLOOKUP(C144,DADOS!A:F,5,FALSE))," ")</f>
        <v>https://pesquisa.in.gov.br/imprensa/jsp/visualiza/index.jsp?data=18/10/2016&amp;jornal=2&amp;pagina=2&amp;totalArquivos=56</v>
      </c>
    </row>
    <row r="145" spans="1:8" x14ac:dyDescent="0.25">
      <c r="A145" s="28"/>
      <c r="B145" s="10" t="str">
        <f>IF(C145="","",IF(C145 =DADOS!$A$59,"Titular","Substituto"))</f>
        <v>Substituto</v>
      </c>
      <c r="C145" s="11" t="s">
        <v>71</v>
      </c>
      <c r="D145" s="12">
        <v>44847</v>
      </c>
      <c r="E145" s="12">
        <v>44876</v>
      </c>
      <c r="F145" s="19" t="s">
        <v>78</v>
      </c>
      <c r="G145" s="10" t="str">
        <f>IFERROR(HYPERLINK(VLOOKUP(C145,DADOS!A:F,6,FALSE),VLOOKUP(C145,DADOS!A:F,5,FALSE))," ")</f>
        <v>https://www.in.gov.br/web/dou/-/portaria-n-2.043-de-11-de-setembro-de-2020-278702721</v>
      </c>
    </row>
    <row r="146" spans="1:8" x14ac:dyDescent="0.25">
      <c r="A146" s="28"/>
      <c r="B146" s="10" t="str">
        <f>IF(C146="","",IF(C146 =DADOS!$A$59,"Titular","Substituto"))</f>
        <v>Titular</v>
      </c>
      <c r="C146" s="11" t="s">
        <v>49</v>
      </c>
      <c r="D146" s="12">
        <v>44877</v>
      </c>
      <c r="E146" s="12">
        <v>44926</v>
      </c>
      <c r="F146" s="19"/>
      <c r="G146" s="10" t="str">
        <f>IFERROR(HYPERLINK(VLOOKUP(C146,DADOS!A:F,6,FALSE),VLOOKUP(C146,DADOS!A:F,5,FALSE))," ")</f>
        <v>https://pesquisa.in.gov.br/imprensa/jsp/visualiza/index.jsp?data=18/10/2016&amp;jornal=2&amp;pagina=2&amp;totalArquivos=56</v>
      </c>
    </row>
    <row r="147" spans="1:8" ht="11.25" customHeight="1" x14ac:dyDescent="0.25">
      <c r="A147" s="2"/>
      <c r="B147" s="3"/>
      <c r="C147" s="9"/>
      <c r="D147" s="3"/>
      <c r="E147" s="3"/>
      <c r="F147" s="21"/>
      <c r="G147" s="3"/>
    </row>
    <row r="148" spans="1:8" ht="17.25" customHeight="1" x14ac:dyDescent="0.25">
      <c r="A148" s="22" t="s">
        <v>0</v>
      </c>
      <c r="B148" s="22" t="s">
        <v>1</v>
      </c>
      <c r="C148" s="22" t="s">
        <v>2</v>
      </c>
      <c r="D148" s="24" t="s">
        <v>79</v>
      </c>
      <c r="E148" s="25"/>
      <c r="F148" s="26" t="s">
        <v>5</v>
      </c>
      <c r="G148" s="22" t="s">
        <v>6</v>
      </c>
    </row>
    <row r="149" spans="1:8" ht="14.25" customHeight="1" x14ac:dyDescent="0.25">
      <c r="A149" s="23"/>
      <c r="B149" s="23"/>
      <c r="C149" s="23"/>
      <c r="D149" s="13" t="s">
        <v>3</v>
      </c>
      <c r="E149" s="13" t="s">
        <v>4</v>
      </c>
      <c r="F149" s="27"/>
      <c r="G149" s="23"/>
    </row>
    <row r="150" spans="1:8" ht="15.75" customHeight="1" x14ac:dyDescent="0.25">
      <c r="A150" s="28" t="s">
        <v>19</v>
      </c>
      <c r="B150" s="10" t="str">
        <f>IF(C150="","",IF(C150 =DADOS!$A$66,"Titular","Substituto"))</f>
        <v>Titular</v>
      </c>
      <c r="C150" s="11" t="s">
        <v>52</v>
      </c>
      <c r="D150" s="12">
        <v>44562</v>
      </c>
      <c r="E150" s="12">
        <v>44577</v>
      </c>
      <c r="F150" s="19"/>
      <c r="G150" s="10" t="str">
        <f>IFERROR(HYPERLINK(VLOOKUP(C150,DADOS!A:F,6,FALSE),VLOOKUP(C150,DADOS!A:F,5,FALSE))," ")</f>
        <v>https://pesquisa.in.gov.br/imprensa/jsp/visualiza/index.jsp?jornal=2&amp;pagina=1&amp;data=03/03/2015&amp;totalArquivos=72</v>
      </c>
    </row>
    <row r="151" spans="1:8" x14ac:dyDescent="0.25">
      <c r="A151" s="28"/>
      <c r="B151" s="10" t="str">
        <f>IF(C151="","",IF(C151 =DADOS!$A$66,"Titular","Substituto"))</f>
        <v>Substituto</v>
      </c>
      <c r="C151" s="11" t="s">
        <v>72</v>
      </c>
      <c r="D151" s="12">
        <v>44578</v>
      </c>
      <c r="E151" s="12">
        <v>44589</v>
      </c>
      <c r="F151" s="19" t="s">
        <v>76</v>
      </c>
      <c r="G151" s="10" t="str">
        <f>IFERROR(HYPERLINK(VLOOKUP(C151,DADOS!A:F,6,FALSE),VLOOKUP(C151,DADOS!A:F,5,FALSE))," ")</f>
        <v>https://pesquisa.in.gov.br/imprensa/jsp/visualiza/index.jsp?data=17/06/2015&amp;jornal=2&amp;pagina=3&amp;totalArquivos=64</v>
      </c>
    </row>
    <row r="152" spans="1:8" x14ac:dyDescent="0.25">
      <c r="A152" s="28"/>
      <c r="B152" s="10" t="str">
        <f>IF(C152="","",IF(C152 =DADOS!$A$66,"Titular","Substituto"))</f>
        <v>Titular</v>
      </c>
      <c r="C152" s="11" t="s">
        <v>52</v>
      </c>
      <c r="D152" s="12">
        <v>44590</v>
      </c>
      <c r="E152" s="12">
        <v>44758</v>
      </c>
      <c r="F152" s="19"/>
      <c r="G152" s="10" t="str">
        <f>IFERROR(HYPERLINK(VLOOKUP(C152,DADOS!A:F,6,FALSE),VLOOKUP(C152,DADOS!A:F,5,FALSE))," ")</f>
        <v>https://pesquisa.in.gov.br/imprensa/jsp/visualiza/index.jsp?jornal=2&amp;pagina=1&amp;data=03/03/2015&amp;totalArquivos=72</v>
      </c>
    </row>
    <row r="153" spans="1:8" x14ac:dyDescent="0.25">
      <c r="A153" s="28"/>
      <c r="B153" s="10" t="str">
        <f>IF(C153="","",IF(C153 =DADOS!$A$66,"Titular","Substituto"))</f>
        <v>Substituto</v>
      </c>
      <c r="C153" s="11" t="s">
        <v>72</v>
      </c>
      <c r="D153" s="12">
        <v>44759</v>
      </c>
      <c r="E153" s="12">
        <v>44764</v>
      </c>
      <c r="F153" s="19" t="s">
        <v>76</v>
      </c>
      <c r="G153" s="10" t="str">
        <f>IFERROR(HYPERLINK(VLOOKUP(C153,DADOS!A:F,6,FALSE),VLOOKUP(C153,DADOS!A:F,5,FALSE))," ")</f>
        <v>https://pesquisa.in.gov.br/imprensa/jsp/visualiza/index.jsp?data=17/06/2015&amp;jornal=2&amp;pagina=3&amp;totalArquivos=64</v>
      </c>
    </row>
    <row r="154" spans="1:8" x14ac:dyDescent="0.25">
      <c r="A154" s="28"/>
      <c r="B154" s="10" t="str">
        <f>IF(C154="","",IF(C154 =DADOS!$A$66,"Titular","Substituto"))</f>
        <v>Titular</v>
      </c>
      <c r="C154" s="11" t="s">
        <v>52</v>
      </c>
      <c r="D154" s="12">
        <v>44765</v>
      </c>
      <c r="E154" s="12">
        <v>44849</v>
      </c>
      <c r="F154" s="19"/>
      <c r="G154" s="10" t="str">
        <f>IFERROR(HYPERLINK(VLOOKUP(C154,DADOS!A:F,6,FALSE),VLOOKUP(C154,DADOS!A:F,5,FALSE))," ")</f>
        <v>https://pesquisa.in.gov.br/imprensa/jsp/visualiza/index.jsp?jornal=2&amp;pagina=1&amp;data=03/03/2015&amp;totalArquivos=72</v>
      </c>
    </row>
    <row r="155" spans="1:8" x14ac:dyDescent="0.25">
      <c r="A155" s="28"/>
      <c r="B155" s="10" t="str">
        <f>IF(C155="","",IF(C155 =DADOS!$A$66,"Titular","Substituto"))</f>
        <v>Substituto</v>
      </c>
      <c r="C155" s="11" t="s">
        <v>72</v>
      </c>
      <c r="D155" s="12">
        <v>44850</v>
      </c>
      <c r="E155" s="12">
        <v>44856</v>
      </c>
      <c r="F155" s="19" t="s">
        <v>162</v>
      </c>
      <c r="G155" s="10" t="str">
        <f>IFERROR(HYPERLINK(VLOOKUP(C155,DADOS!A:F,6,FALSE),VLOOKUP(C155,DADOS!A:F,5,FALSE))," ")</f>
        <v>https://pesquisa.in.gov.br/imprensa/jsp/visualiza/index.jsp?data=17/06/2015&amp;jornal=2&amp;pagina=3&amp;totalArquivos=64</v>
      </c>
      <c r="H155" s="16"/>
    </row>
    <row r="156" spans="1:8" x14ac:dyDescent="0.25">
      <c r="A156" s="28"/>
      <c r="B156" s="10" t="str">
        <f>IF(C156="","",IF(C156 =DADOS!$A$66,"Titular","Substituto"))</f>
        <v>Titular</v>
      </c>
      <c r="C156" s="11" t="s">
        <v>52</v>
      </c>
      <c r="D156" s="12">
        <v>44857</v>
      </c>
      <c r="E156" s="12">
        <v>44906</v>
      </c>
      <c r="F156" s="19"/>
      <c r="G156" s="10" t="str">
        <f>IFERROR(HYPERLINK(VLOOKUP(C156,DADOS!A:F,6,FALSE),VLOOKUP(C156,DADOS!A:F,5,FALSE))," ")</f>
        <v>https://pesquisa.in.gov.br/imprensa/jsp/visualiza/index.jsp?jornal=2&amp;pagina=1&amp;data=03/03/2015&amp;totalArquivos=72</v>
      </c>
    </row>
    <row r="157" spans="1:8" x14ac:dyDescent="0.25">
      <c r="A157" s="28"/>
      <c r="B157" s="10" t="str">
        <f>IF(C157="","",IF(C157 =DADOS!$A$66,"Titular","Substituto"))</f>
        <v>Substituto</v>
      </c>
      <c r="C157" s="11" t="s">
        <v>72</v>
      </c>
      <c r="D157" s="12">
        <v>44907</v>
      </c>
      <c r="E157" s="12">
        <v>44911</v>
      </c>
      <c r="F157" s="19" t="s">
        <v>76</v>
      </c>
      <c r="G157" s="10" t="str">
        <f>IFERROR(HYPERLINK(VLOOKUP(C157,DADOS!A:F,6,FALSE),VLOOKUP(C157,DADOS!A:F,5,FALSE))," ")</f>
        <v>https://pesquisa.in.gov.br/imprensa/jsp/visualiza/index.jsp?data=17/06/2015&amp;jornal=2&amp;pagina=3&amp;totalArquivos=64</v>
      </c>
    </row>
    <row r="158" spans="1:8" x14ac:dyDescent="0.25">
      <c r="A158" s="28"/>
      <c r="B158" s="10" t="str">
        <f>IF(C158="","",IF(C158 =DADOS!$A$66,"Titular","Substituto"))</f>
        <v>Titular</v>
      </c>
      <c r="C158" s="11" t="s">
        <v>52</v>
      </c>
      <c r="D158" s="12">
        <v>44912</v>
      </c>
      <c r="E158" s="12">
        <v>44926</v>
      </c>
      <c r="F158" s="19"/>
      <c r="G158" s="10" t="str">
        <f>IFERROR(HYPERLINK(VLOOKUP(C158,DADOS!A:F,6,FALSE),VLOOKUP(C158,DADOS!A:F,5,FALSE))," ")</f>
        <v>https://pesquisa.in.gov.br/imprensa/jsp/visualiza/index.jsp?jornal=2&amp;pagina=1&amp;data=03/03/2015&amp;totalArquivos=72</v>
      </c>
    </row>
  </sheetData>
  <mergeCells count="70">
    <mergeCell ref="A29:A36"/>
    <mergeCell ref="A40:A56"/>
    <mergeCell ref="A60:A79"/>
    <mergeCell ref="A27:A28"/>
    <mergeCell ref="A38:A39"/>
    <mergeCell ref="A150:A158"/>
    <mergeCell ref="A83:A98"/>
    <mergeCell ref="A102:A110"/>
    <mergeCell ref="A114:A122"/>
    <mergeCell ref="A126:A132"/>
    <mergeCell ref="A136:A146"/>
    <mergeCell ref="A112:A113"/>
    <mergeCell ref="A134:A135"/>
    <mergeCell ref="G27:G28"/>
    <mergeCell ref="C7:C8"/>
    <mergeCell ref="B7:B8"/>
    <mergeCell ref="A7:A8"/>
    <mergeCell ref="D7:E7"/>
    <mergeCell ref="F7:F8"/>
    <mergeCell ref="G7:G8"/>
    <mergeCell ref="A9:A25"/>
    <mergeCell ref="B27:B28"/>
    <mergeCell ref="C27:C28"/>
    <mergeCell ref="D27:E27"/>
    <mergeCell ref="F27:F28"/>
    <mergeCell ref="G38:G39"/>
    <mergeCell ref="A58:A59"/>
    <mergeCell ref="B58:B59"/>
    <mergeCell ref="C58:C59"/>
    <mergeCell ref="D58:E58"/>
    <mergeCell ref="F58:F59"/>
    <mergeCell ref="G58:G59"/>
    <mergeCell ref="B38:B39"/>
    <mergeCell ref="C38:C39"/>
    <mergeCell ref="D38:E38"/>
    <mergeCell ref="F38:F39"/>
    <mergeCell ref="G81:G82"/>
    <mergeCell ref="A100:A101"/>
    <mergeCell ref="B100:B101"/>
    <mergeCell ref="C100:C101"/>
    <mergeCell ref="D100:E100"/>
    <mergeCell ref="F100:F101"/>
    <mergeCell ref="G100:G101"/>
    <mergeCell ref="A81:A82"/>
    <mergeCell ref="B81:B82"/>
    <mergeCell ref="C81:C82"/>
    <mergeCell ref="D81:E81"/>
    <mergeCell ref="F81:F82"/>
    <mergeCell ref="G112:G113"/>
    <mergeCell ref="A124:A125"/>
    <mergeCell ref="B124:B125"/>
    <mergeCell ref="C124:C125"/>
    <mergeCell ref="D124:E124"/>
    <mergeCell ref="F124:F125"/>
    <mergeCell ref="G124:G125"/>
    <mergeCell ref="B112:B113"/>
    <mergeCell ref="C112:C113"/>
    <mergeCell ref="D112:E112"/>
    <mergeCell ref="F112:F113"/>
    <mergeCell ref="G134:G135"/>
    <mergeCell ref="A148:A149"/>
    <mergeCell ref="B148:B149"/>
    <mergeCell ref="C148:C149"/>
    <mergeCell ref="D148:E148"/>
    <mergeCell ref="F148:F149"/>
    <mergeCell ref="G148:G149"/>
    <mergeCell ref="B134:B135"/>
    <mergeCell ref="C134:C135"/>
    <mergeCell ref="D134:E134"/>
    <mergeCell ref="F134:F135"/>
  </mergeCells>
  <hyperlinks>
    <hyperlink ref="H77" r:id="rId1" display="Portaria Casa Civil nº 1.312 - DOU 28/11/2022" xr:uid="{3D5B78A5-EC4A-4D4C-B283-8F00F4AE8468}"/>
  </hyperlinks>
  <pageMargins left="0.511811024" right="0.511811024" top="0.78740157499999996" bottom="0.78740157499999996" header="0.31496062000000002" footer="0.31496062000000002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A707962A-D56D-4AAF-9D23-ED0B17AF9AED}">
          <x14:formula1>
            <xm:f>DADOS!$A$10:$A$15</xm:f>
          </x14:formula1>
          <xm:sqref>C29:C36</xm:sqref>
        </x14:dataValidation>
        <x14:dataValidation type="list" allowBlank="1" showInputMessage="1" showErrorMessage="1" xr:uid="{A5BC2FBA-CBCB-440B-BBFD-98CAC047F316}">
          <x14:formula1>
            <xm:f>DADOS!$A$18:$A$22</xm:f>
          </x14:formula1>
          <xm:sqref>C40:C56</xm:sqref>
        </x14:dataValidation>
        <x14:dataValidation type="list" allowBlank="1" showInputMessage="1" showErrorMessage="1" xr:uid="{8C59BB4A-94D2-4D43-A61C-949D3C98EE80}">
          <x14:formula1>
            <xm:f>DADOS!$A$25:$A$29</xm:f>
          </x14:formula1>
          <xm:sqref>C60:C79</xm:sqref>
        </x14:dataValidation>
        <x14:dataValidation type="list" allowBlank="1" showInputMessage="1" showErrorMessage="1" xr:uid="{DD65D815-FE59-4D52-9080-418BDA4F0C47}">
          <x14:formula1>
            <xm:f>DADOS!$A$32:$A$36</xm:f>
          </x14:formula1>
          <xm:sqref>C83:C98</xm:sqref>
        </x14:dataValidation>
        <x14:dataValidation type="list" allowBlank="1" showInputMessage="1" showErrorMessage="1" xr:uid="{8D91EB7E-DBA3-4692-9859-BC0BD811DF57}">
          <x14:formula1>
            <xm:f>DADOS!$A$45:$A$49</xm:f>
          </x14:formula1>
          <xm:sqref>C114:C122</xm:sqref>
        </x14:dataValidation>
        <x14:dataValidation type="list" allowBlank="1" showInputMessage="1" showErrorMessage="1" xr:uid="{A0E897F6-38F6-4140-9F42-B6D6B3BFFE79}">
          <x14:formula1>
            <xm:f>DADOS!$A$52:$A$56</xm:f>
          </x14:formula1>
          <xm:sqref>C126:C132</xm:sqref>
        </x14:dataValidation>
        <x14:dataValidation type="list" allowBlank="1" showInputMessage="1" showErrorMessage="1" xr:uid="{E4A88260-D9FA-4776-985A-C6300A81F346}">
          <x14:formula1>
            <xm:f>DADOS!$A$59:$A$63</xm:f>
          </x14:formula1>
          <xm:sqref>C136:C146</xm:sqref>
        </x14:dataValidation>
        <x14:dataValidation type="list" allowBlank="1" showInputMessage="1" showErrorMessage="1" xr:uid="{F3D49239-F308-49ED-B2A8-11FAD2150B24}">
          <x14:formula1>
            <xm:f>DADOS!$A$66:$A$70</xm:f>
          </x14:formula1>
          <xm:sqref>C150:C158</xm:sqref>
        </x14:dataValidation>
        <x14:dataValidation type="list" allowBlank="1" showInputMessage="1" showErrorMessage="1" promptTitle="Selecione o ocupante do cargo" xr:uid="{D59F93E7-C3A9-45E6-BA04-7C7112B8E70E}">
          <x14:formula1>
            <xm:f>DADOS!$A$3:$A$4</xm:f>
          </x14:formula1>
          <xm:sqref>C9:C26</xm:sqref>
        </x14:dataValidation>
        <x14:dataValidation type="list" allowBlank="1" showInputMessage="1" showErrorMessage="1" xr:uid="{E18FCB04-9C54-4DE9-9BE3-AA85C78A01B0}">
          <x14:formula1>
            <xm:f>DADOS!$K$3:$K$7</xm:f>
          </x14:formula1>
          <xm:sqref>F9:F25 F83:F98 F40:F56 F29:F36 F60:F79 F102:F110 F114:F122 F126:F132 F136:F146 F150:F158</xm:sqref>
        </x14:dataValidation>
        <x14:dataValidation type="list" allowBlank="1" showInputMessage="1" showErrorMessage="1" xr:uid="{3597514E-2C14-4167-BD74-5AC942B66656}">
          <x14:formula1>
            <xm:f>DADOS!$A$39:$A$42</xm:f>
          </x14:formula1>
          <xm:sqref>C102:C110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2A4B7-E603-49DD-89E7-BC0266A7A9F8}">
  <dimension ref="A1:K67"/>
  <sheetViews>
    <sheetView tabSelected="1" topLeftCell="A73" zoomScale="90" zoomScaleNormal="90" workbookViewId="0">
      <selection activeCell="D42" sqref="D42"/>
    </sheetView>
  </sheetViews>
  <sheetFormatPr defaultColWidth="9.140625" defaultRowHeight="15.75" x14ac:dyDescent="0.25"/>
  <cols>
    <col min="1" max="1" width="34.5703125" style="5" bestFit="1" customWidth="1"/>
    <col min="2" max="2" width="49.85546875" style="5" bestFit="1" customWidth="1"/>
    <col min="3" max="3" width="16.140625" style="5" customWidth="1"/>
    <col min="4" max="4" width="40" style="5" bestFit="1" customWidth="1"/>
    <col min="5" max="5" width="36.7109375" style="5" customWidth="1"/>
    <col min="6" max="6" width="31.85546875" style="5" bestFit="1" customWidth="1"/>
    <col min="7" max="10" width="9.140625" style="5"/>
    <col min="11" max="11" width="25" style="5" bestFit="1" customWidth="1"/>
    <col min="12" max="16384" width="9.140625" style="5"/>
  </cols>
  <sheetData>
    <row r="1" spans="1:11" x14ac:dyDescent="0.25">
      <c r="A1" s="29" t="s">
        <v>80</v>
      </c>
      <c r="B1" s="29"/>
      <c r="C1" s="29"/>
      <c r="D1" s="29"/>
      <c r="E1" s="29"/>
      <c r="F1" s="29"/>
    </row>
    <row r="2" spans="1:11" x14ac:dyDescent="0.25">
      <c r="A2" s="5" t="s">
        <v>20</v>
      </c>
      <c r="B2" s="5" t="s">
        <v>0</v>
      </c>
      <c r="C2" s="5" t="s">
        <v>21</v>
      </c>
      <c r="D2" s="5" t="s">
        <v>22</v>
      </c>
      <c r="E2" s="5" t="s">
        <v>63</v>
      </c>
      <c r="F2" s="5" t="s">
        <v>23</v>
      </c>
      <c r="K2" s="5" t="s">
        <v>75</v>
      </c>
    </row>
    <row r="3" spans="1:11" x14ac:dyDescent="0.25">
      <c r="A3" s="5" t="s">
        <v>8</v>
      </c>
      <c r="B3" s="5" t="s">
        <v>24</v>
      </c>
      <c r="C3" s="5" t="s">
        <v>163</v>
      </c>
      <c r="D3" s="6" t="s">
        <v>25</v>
      </c>
      <c r="E3" s="7" t="s">
        <v>57</v>
      </c>
      <c r="F3" s="5" t="s">
        <v>26</v>
      </c>
      <c r="K3" s="5" t="s">
        <v>76</v>
      </c>
    </row>
    <row r="4" spans="1:11" x14ac:dyDescent="0.25">
      <c r="A4" s="5" t="s">
        <v>11</v>
      </c>
      <c r="B4" s="5" t="s">
        <v>27</v>
      </c>
      <c r="C4" s="5" t="s">
        <v>164</v>
      </c>
      <c r="D4" s="6" t="s">
        <v>94</v>
      </c>
      <c r="E4" s="7" t="s">
        <v>95</v>
      </c>
      <c r="F4" s="5" t="s">
        <v>28</v>
      </c>
      <c r="G4" s="7"/>
      <c r="K4" s="5" t="s">
        <v>77</v>
      </c>
    </row>
    <row r="5" spans="1:11" x14ac:dyDescent="0.25">
      <c r="D5" s="6"/>
      <c r="E5" s="7"/>
      <c r="K5" s="5" t="s">
        <v>162</v>
      </c>
    </row>
    <row r="6" spans="1:11" x14ac:dyDescent="0.25">
      <c r="D6" s="6"/>
      <c r="E6" s="7"/>
      <c r="K6" s="5" t="s">
        <v>78</v>
      </c>
    </row>
    <row r="7" spans="1:11" x14ac:dyDescent="0.25">
      <c r="D7" s="6"/>
      <c r="E7" s="7"/>
      <c r="K7" s="5" t="s">
        <v>160</v>
      </c>
    </row>
    <row r="8" spans="1:11" x14ac:dyDescent="0.25">
      <c r="A8" s="29" t="s">
        <v>82</v>
      </c>
      <c r="B8" s="29"/>
      <c r="C8" s="29"/>
      <c r="D8" s="29"/>
      <c r="E8" s="29"/>
      <c r="F8" s="29"/>
    </row>
    <row r="9" spans="1:11" x14ac:dyDescent="0.25">
      <c r="A9" s="5" t="s">
        <v>20</v>
      </c>
      <c r="B9" s="5" t="s">
        <v>0</v>
      </c>
      <c r="C9" s="5" t="s">
        <v>21</v>
      </c>
      <c r="D9" s="5" t="s">
        <v>22</v>
      </c>
      <c r="E9" s="5" t="s">
        <v>63</v>
      </c>
      <c r="F9" s="5" t="s">
        <v>23</v>
      </c>
    </row>
    <row r="10" spans="1:11" x14ac:dyDescent="0.25">
      <c r="A10" s="5" t="s">
        <v>11</v>
      </c>
      <c r="B10" s="5" t="s">
        <v>27</v>
      </c>
      <c r="C10" s="5" t="s">
        <v>164</v>
      </c>
      <c r="D10" s="6" t="s">
        <v>25</v>
      </c>
      <c r="E10" s="7" t="s">
        <v>58</v>
      </c>
      <c r="F10" s="5" t="s">
        <v>28</v>
      </c>
    </row>
    <row r="11" spans="1:11" x14ac:dyDescent="0.25">
      <c r="A11" s="5" t="s">
        <v>9</v>
      </c>
      <c r="B11" s="5" t="s">
        <v>29</v>
      </c>
      <c r="C11" s="5" t="s">
        <v>165</v>
      </c>
      <c r="D11" s="6" t="s">
        <v>30</v>
      </c>
      <c r="E11" s="7" t="s">
        <v>59</v>
      </c>
      <c r="F11" s="5" t="s">
        <v>31</v>
      </c>
    </row>
    <row r="12" spans="1:11" x14ac:dyDescent="0.25">
      <c r="D12" s="6"/>
      <c r="E12" s="7"/>
    </row>
    <row r="13" spans="1:11" x14ac:dyDescent="0.25">
      <c r="D13" s="6"/>
      <c r="E13" s="7"/>
    </row>
    <row r="14" spans="1:11" x14ac:dyDescent="0.25">
      <c r="D14" s="6"/>
      <c r="E14" s="7"/>
    </row>
    <row r="15" spans="1:11" x14ac:dyDescent="0.25">
      <c r="D15" s="6"/>
      <c r="E15" s="7"/>
    </row>
    <row r="16" spans="1:11" x14ac:dyDescent="0.25">
      <c r="A16" s="29" t="s">
        <v>81</v>
      </c>
      <c r="B16" s="29"/>
      <c r="C16" s="29"/>
      <c r="D16" s="29"/>
      <c r="E16" s="29"/>
      <c r="F16" s="29"/>
    </row>
    <row r="17" spans="1:6" x14ac:dyDescent="0.25">
      <c r="A17" s="5" t="s">
        <v>20</v>
      </c>
      <c r="B17" s="5" t="s">
        <v>0</v>
      </c>
      <c r="C17" s="5" t="s">
        <v>21</v>
      </c>
      <c r="D17" s="5" t="s">
        <v>22</v>
      </c>
      <c r="E17" s="5" t="s">
        <v>63</v>
      </c>
      <c r="F17" s="5" t="s">
        <v>23</v>
      </c>
    </row>
    <row r="18" spans="1:6" x14ac:dyDescent="0.25">
      <c r="A18" s="5" t="s">
        <v>9</v>
      </c>
      <c r="B18" s="5" t="s">
        <v>29</v>
      </c>
      <c r="C18" s="5" t="s">
        <v>165</v>
      </c>
      <c r="D18" s="6" t="s">
        <v>96</v>
      </c>
      <c r="E18" s="7" t="s">
        <v>97</v>
      </c>
      <c r="F18" s="5" t="s">
        <v>31</v>
      </c>
    </row>
    <row r="19" spans="1:6" x14ac:dyDescent="0.25">
      <c r="A19" s="5" t="s">
        <v>64</v>
      </c>
      <c r="B19" s="5" t="s">
        <v>91</v>
      </c>
      <c r="C19" s="5" t="s">
        <v>166</v>
      </c>
      <c r="D19" s="7" t="s">
        <v>98</v>
      </c>
      <c r="E19" s="7" t="s">
        <v>99</v>
      </c>
      <c r="F19" s="5" t="s">
        <v>141</v>
      </c>
    </row>
    <row r="20" spans="1:6" x14ac:dyDescent="0.25">
      <c r="A20" s="5" t="s">
        <v>65</v>
      </c>
      <c r="B20" s="5" t="s">
        <v>66</v>
      </c>
      <c r="C20" s="5" t="s">
        <v>167</v>
      </c>
      <c r="D20" s="6" t="s">
        <v>44</v>
      </c>
      <c r="E20" s="7" t="s">
        <v>62</v>
      </c>
      <c r="F20" s="5" t="s">
        <v>142</v>
      </c>
    </row>
    <row r="21" spans="1:6" x14ac:dyDescent="0.25">
      <c r="A21" s="5" t="s">
        <v>90</v>
      </c>
      <c r="B21" s="5" t="s">
        <v>92</v>
      </c>
      <c r="C21" s="5" t="s">
        <v>168</v>
      </c>
      <c r="D21" s="6" t="s">
        <v>93</v>
      </c>
      <c r="E21" s="7" t="s">
        <v>100</v>
      </c>
      <c r="F21" s="5" t="s">
        <v>143</v>
      </c>
    </row>
    <row r="22" spans="1:6" x14ac:dyDescent="0.25">
      <c r="D22" s="6"/>
      <c r="E22" s="7"/>
    </row>
    <row r="23" spans="1:6" x14ac:dyDescent="0.25">
      <c r="A23" s="29" t="s">
        <v>83</v>
      </c>
      <c r="B23" s="29"/>
      <c r="C23" s="29"/>
      <c r="D23" s="29"/>
      <c r="E23" s="29"/>
      <c r="F23" s="29"/>
    </row>
    <row r="24" spans="1:6" x14ac:dyDescent="0.25">
      <c r="A24" s="5" t="s">
        <v>20</v>
      </c>
      <c r="B24" s="5" t="s">
        <v>0</v>
      </c>
      <c r="C24" s="5" t="s">
        <v>21</v>
      </c>
      <c r="D24" s="5" t="s">
        <v>22</v>
      </c>
      <c r="E24" s="5" t="s">
        <v>63</v>
      </c>
      <c r="F24" s="5" t="s">
        <v>23</v>
      </c>
    </row>
    <row r="25" spans="1:6" x14ac:dyDescent="0.25">
      <c r="A25" s="5" t="s">
        <v>32</v>
      </c>
      <c r="B25" s="5" t="s">
        <v>33</v>
      </c>
      <c r="C25" s="5" t="s">
        <v>169</v>
      </c>
      <c r="D25" s="6" t="s">
        <v>34</v>
      </c>
      <c r="E25" s="7" t="s">
        <v>60</v>
      </c>
      <c r="F25" s="5" t="s">
        <v>35</v>
      </c>
    </row>
    <row r="26" spans="1:6" x14ac:dyDescent="0.25">
      <c r="A26" s="5" t="s">
        <v>67</v>
      </c>
      <c r="B26" s="5" t="s">
        <v>101</v>
      </c>
      <c r="C26" s="5" t="s">
        <v>170</v>
      </c>
      <c r="D26" s="6" t="s">
        <v>105</v>
      </c>
      <c r="E26" s="7" t="s">
        <v>108</v>
      </c>
      <c r="F26" s="5" t="s">
        <v>144</v>
      </c>
    </row>
    <row r="27" spans="1:6" x14ac:dyDescent="0.25">
      <c r="A27" s="5" t="s">
        <v>68</v>
      </c>
      <c r="B27" s="5" t="s">
        <v>102</v>
      </c>
      <c r="C27" s="5" t="s">
        <v>171</v>
      </c>
      <c r="D27" s="6" t="s">
        <v>106</v>
      </c>
      <c r="E27" s="7" t="s">
        <v>109</v>
      </c>
      <c r="F27" s="5" t="s">
        <v>145</v>
      </c>
    </row>
    <row r="28" spans="1:6" x14ac:dyDescent="0.25">
      <c r="A28" s="5" t="s">
        <v>104</v>
      </c>
      <c r="B28" s="5" t="s">
        <v>103</v>
      </c>
      <c r="C28" s="5" t="s">
        <v>172</v>
      </c>
      <c r="D28" s="6" t="s">
        <v>107</v>
      </c>
      <c r="E28" s="7" t="s">
        <v>110</v>
      </c>
      <c r="F28" s="5" t="s">
        <v>146</v>
      </c>
    </row>
    <row r="29" spans="1:6" x14ac:dyDescent="0.25">
      <c r="D29" s="6"/>
      <c r="E29" s="7"/>
    </row>
    <row r="30" spans="1:6" x14ac:dyDescent="0.25">
      <c r="A30" s="29" t="s">
        <v>84</v>
      </c>
      <c r="B30" s="29"/>
      <c r="C30" s="29"/>
      <c r="D30" s="29"/>
      <c r="E30" s="29"/>
      <c r="F30" s="29"/>
    </row>
    <row r="31" spans="1:6" x14ac:dyDescent="0.25">
      <c r="A31" s="5" t="s">
        <v>20</v>
      </c>
      <c r="B31" s="5" t="s">
        <v>0</v>
      </c>
      <c r="C31" s="5" t="s">
        <v>21</v>
      </c>
      <c r="D31" s="5" t="s">
        <v>22</v>
      </c>
      <c r="E31" s="5" t="s">
        <v>63</v>
      </c>
      <c r="F31" s="5" t="s">
        <v>23</v>
      </c>
    </row>
    <row r="32" spans="1:6" x14ac:dyDescent="0.25">
      <c r="A32" s="5" t="s">
        <v>36</v>
      </c>
      <c r="B32" s="5" t="s">
        <v>37</v>
      </c>
      <c r="C32" s="5" t="s">
        <v>173</v>
      </c>
      <c r="D32" s="6" t="s">
        <v>38</v>
      </c>
      <c r="E32" s="7" t="s">
        <v>60</v>
      </c>
      <c r="F32" s="5" t="s">
        <v>39</v>
      </c>
    </row>
    <row r="33" spans="1:6" x14ac:dyDescent="0.25">
      <c r="A33" s="5" t="s">
        <v>40</v>
      </c>
      <c r="B33" s="5" t="s">
        <v>156</v>
      </c>
      <c r="C33" s="5" t="s">
        <v>174</v>
      </c>
      <c r="D33" s="6" t="s">
        <v>41</v>
      </c>
      <c r="E33" s="7" t="s">
        <v>61</v>
      </c>
      <c r="F33" s="5" t="s">
        <v>147</v>
      </c>
    </row>
    <row r="34" spans="1:6" x14ac:dyDescent="0.25">
      <c r="A34" s="5" t="s">
        <v>111</v>
      </c>
      <c r="B34" s="5" t="s">
        <v>157</v>
      </c>
      <c r="C34" s="5" t="s">
        <v>175</v>
      </c>
      <c r="D34" s="6" t="s">
        <v>113</v>
      </c>
      <c r="E34" s="7" t="s">
        <v>115</v>
      </c>
      <c r="F34" s="5" t="s">
        <v>148</v>
      </c>
    </row>
    <row r="35" spans="1:6" x14ac:dyDescent="0.25">
      <c r="A35" s="5" t="s">
        <v>112</v>
      </c>
      <c r="B35" s="5" t="s">
        <v>158</v>
      </c>
      <c r="C35" s="5" t="s">
        <v>176</v>
      </c>
      <c r="D35" s="6" t="s">
        <v>114</v>
      </c>
      <c r="E35" s="7" t="s">
        <v>116</v>
      </c>
      <c r="F35" s="5" t="s">
        <v>149</v>
      </c>
    </row>
    <row r="36" spans="1:6" x14ac:dyDescent="0.25">
      <c r="D36" s="6"/>
      <c r="E36" s="7"/>
    </row>
    <row r="37" spans="1:6" x14ac:dyDescent="0.25">
      <c r="A37" s="29" t="s">
        <v>85</v>
      </c>
      <c r="B37" s="29"/>
      <c r="C37" s="29"/>
      <c r="D37" s="29"/>
      <c r="E37" s="29"/>
      <c r="F37" s="29"/>
    </row>
    <row r="38" spans="1:6" x14ac:dyDescent="0.25">
      <c r="A38" s="5" t="s">
        <v>20</v>
      </c>
      <c r="B38" s="5" t="s">
        <v>0</v>
      </c>
      <c r="C38" s="5" t="s">
        <v>21</v>
      </c>
      <c r="D38" s="5" t="s">
        <v>22</v>
      </c>
      <c r="E38" s="5" t="s">
        <v>63</v>
      </c>
      <c r="F38" s="5" t="s">
        <v>23</v>
      </c>
    </row>
    <row r="39" spans="1:6" x14ac:dyDescent="0.25">
      <c r="A39" s="5" t="s">
        <v>42</v>
      </c>
      <c r="B39" s="5" t="s">
        <v>43</v>
      </c>
      <c r="C39" s="5" t="s">
        <v>177</v>
      </c>
      <c r="D39" s="6" t="s">
        <v>44</v>
      </c>
      <c r="E39" s="7" t="s">
        <v>62</v>
      </c>
      <c r="F39" s="5" t="s">
        <v>45</v>
      </c>
    </row>
    <row r="40" spans="1:6" x14ac:dyDescent="0.25">
      <c r="A40" s="5" t="s">
        <v>69</v>
      </c>
      <c r="B40" s="5" t="s">
        <v>119</v>
      </c>
      <c r="C40" s="5" t="s">
        <v>178</v>
      </c>
      <c r="D40" s="6" t="s">
        <v>117</v>
      </c>
      <c r="E40" s="7" t="s">
        <v>118</v>
      </c>
      <c r="F40" s="5" t="s">
        <v>150</v>
      </c>
    </row>
    <row r="41" spans="1:6" x14ac:dyDescent="0.25">
      <c r="D41" s="6"/>
      <c r="E41" s="7"/>
    </row>
    <row r="42" spans="1:6" x14ac:dyDescent="0.25">
      <c r="D42" s="6"/>
      <c r="E42" s="7"/>
    </row>
    <row r="43" spans="1:6" x14ac:dyDescent="0.25">
      <c r="A43" s="29" t="s">
        <v>86</v>
      </c>
      <c r="B43" s="29"/>
      <c r="C43" s="29"/>
      <c r="D43" s="29"/>
      <c r="E43" s="29"/>
      <c r="F43" s="29"/>
    </row>
    <row r="44" spans="1:6" x14ac:dyDescent="0.25">
      <c r="A44" s="5" t="s">
        <v>20</v>
      </c>
      <c r="B44" s="5" t="s">
        <v>0</v>
      </c>
      <c r="C44" s="5" t="s">
        <v>21</v>
      </c>
      <c r="D44" s="5" t="s">
        <v>22</v>
      </c>
      <c r="E44" s="5" t="s">
        <v>63</v>
      </c>
      <c r="F44" s="5" t="s">
        <v>23</v>
      </c>
    </row>
    <row r="45" spans="1:6" x14ac:dyDescent="0.25">
      <c r="A45" s="5" t="s">
        <v>55</v>
      </c>
      <c r="B45" s="5" t="s">
        <v>73</v>
      </c>
      <c r="C45" s="5" t="s">
        <v>179</v>
      </c>
      <c r="D45" s="7" t="s">
        <v>123</v>
      </c>
      <c r="E45" s="7" t="s">
        <v>118</v>
      </c>
      <c r="F45" s="5" t="s">
        <v>56</v>
      </c>
    </row>
    <row r="46" spans="1:6" x14ac:dyDescent="0.25">
      <c r="A46" s="5" t="s">
        <v>74</v>
      </c>
      <c r="B46" s="5" t="s">
        <v>121</v>
      </c>
      <c r="C46" s="5" t="s">
        <v>180</v>
      </c>
      <c r="D46" s="7" t="s">
        <v>124</v>
      </c>
      <c r="E46" s="7" t="s">
        <v>126</v>
      </c>
      <c r="F46" s="5" t="s">
        <v>151</v>
      </c>
    </row>
    <row r="47" spans="1:6" x14ac:dyDescent="0.25">
      <c r="A47" s="5" t="s">
        <v>120</v>
      </c>
      <c r="B47" s="5" t="s">
        <v>122</v>
      </c>
      <c r="C47" s="5" t="s">
        <v>181</v>
      </c>
      <c r="D47" s="7" t="s">
        <v>125</v>
      </c>
      <c r="E47" s="7" t="s">
        <v>127</v>
      </c>
      <c r="F47" s="5" t="s">
        <v>152</v>
      </c>
    </row>
    <row r="48" spans="1:6" x14ac:dyDescent="0.25">
      <c r="D48" s="7"/>
      <c r="E48" s="7"/>
    </row>
    <row r="49" spans="1:6" x14ac:dyDescent="0.25">
      <c r="D49" s="7"/>
      <c r="E49" s="7"/>
    </row>
    <row r="50" spans="1:6" x14ac:dyDescent="0.25">
      <c r="A50" s="29" t="s">
        <v>87</v>
      </c>
      <c r="B50" s="29"/>
      <c r="C50" s="29"/>
      <c r="D50" s="29"/>
      <c r="E50" s="29"/>
      <c r="F50" s="29"/>
    </row>
    <row r="51" spans="1:6" x14ac:dyDescent="0.25">
      <c r="A51" s="5" t="s">
        <v>20</v>
      </c>
      <c r="B51" s="5" t="s">
        <v>0</v>
      </c>
      <c r="C51" s="5" t="s">
        <v>21</v>
      </c>
      <c r="D51" s="5" t="s">
        <v>22</v>
      </c>
      <c r="E51" s="5" t="s">
        <v>63</v>
      </c>
      <c r="F51" s="5" t="s">
        <v>23</v>
      </c>
    </row>
    <row r="52" spans="1:6" x14ac:dyDescent="0.25">
      <c r="A52" s="5" t="s">
        <v>46</v>
      </c>
      <c r="B52" s="5" t="s">
        <v>129</v>
      </c>
      <c r="C52" s="5" t="s">
        <v>182</v>
      </c>
      <c r="D52" s="6" t="s">
        <v>47</v>
      </c>
      <c r="E52" s="7" t="s">
        <v>62</v>
      </c>
      <c r="F52" s="5" t="s">
        <v>48</v>
      </c>
    </row>
    <row r="53" spans="1:6" x14ac:dyDescent="0.25">
      <c r="A53" s="5" t="s">
        <v>70</v>
      </c>
      <c r="B53" s="5" t="s">
        <v>128</v>
      </c>
      <c r="C53" s="5" t="s">
        <v>183</v>
      </c>
      <c r="D53" s="7" t="s">
        <v>130</v>
      </c>
      <c r="E53" s="14" t="s">
        <v>131</v>
      </c>
      <c r="F53" s="5" t="s">
        <v>153</v>
      </c>
    </row>
    <row r="57" spans="1:6" x14ac:dyDescent="0.25">
      <c r="A57" s="29" t="s">
        <v>88</v>
      </c>
      <c r="B57" s="29"/>
      <c r="C57" s="29"/>
      <c r="D57" s="29"/>
      <c r="E57" s="29"/>
      <c r="F57" s="29"/>
    </row>
    <row r="58" spans="1:6" x14ac:dyDescent="0.25">
      <c r="A58" s="5" t="s">
        <v>20</v>
      </c>
      <c r="B58" s="5" t="s">
        <v>0</v>
      </c>
      <c r="C58" s="5" t="s">
        <v>21</v>
      </c>
      <c r="D58" s="5" t="s">
        <v>22</v>
      </c>
      <c r="E58" s="5" t="s">
        <v>63</v>
      </c>
      <c r="F58" s="5" t="s">
        <v>23</v>
      </c>
    </row>
    <row r="59" spans="1:6" x14ac:dyDescent="0.25">
      <c r="A59" s="5" t="s">
        <v>49</v>
      </c>
      <c r="B59" s="5" t="s">
        <v>50</v>
      </c>
      <c r="C59" s="5" t="s">
        <v>184</v>
      </c>
      <c r="D59" s="7" t="s">
        <v>132</v>
      </c>
      <c r="E59" s="7" t="s">
        <v>134</v>
      </c>
      <c r="F59" s="5" t="s">
        <v>51</v>
      </c>
    </row>
    <row r="60" spans="1:6" x14ac:dyDescent="0.25">
      <c r="A60" s="5" t="s">
        <v>71</v>
      </c>
      <c r="B60" s="5" t="s">
        <v>159</v>
      </c>
      <c r="C60" s="5" t="s">
        <v>185</v>
      </c>
      <c r="D60" s="7" t="s">
        <v>133</v>
      </c>
      <c r="E60" s="7" t="s">
        <v>135</v>
      </c>
      <c r="F60" s="5" t="s">
        <v>154</v>
      </c>
    </row>
    <row r="64" spans="1:6" x14ac:dyDescent="0.25">
      <c r="A64" s="29" t="s">
        <v>89</v>
      </c>
      <c r="B64" s="29"/>
      <c r="C64" s="29"/>
      <c r="D64" s="29"/>
      <c r="E64" s="29"/>
      <c r="F64" s="29"/>
    </row>
    <row r="65" spans="1:6" x14ac:dyDescent="0.25">
      <c r="A65" s="5" t="s">
        <v>20</v>
      </c>
      <c r="B65" s="5" t="s">
        <v>0</v>
      </c>
      <c r="C65" s="5" t="s">
        <v>21</v>
      </c>
      <c r="D65" s="5" t="s">
        <v>22</v>
      </c>
      <c r="E65" s="5" t="s">
        <v>63</v>
      </c>
      <c r="F65" s="5" t="s">
        <v>23</v>
      </c>
    </row>
    <row r="66" spans="1:6" x14ac:dyDescent="0.25">
      <c r="A66" s="5" t="s">
        <v>52</v>
      </c>
      <c r="B66" s="5" t="s">
        <v>53</v>
      </c>
      <c r="C66" s="5" t="s">
        <v>186</v>
      </c>
      <c r="D66" s="7" t="s">
        <v>137</v>
      </c>
      <c r="E66" s="7" t="s">
        <v>139</v>
      </c>
      <c r="F66" s="5" t="s">
        <v>54</v>
      </c>
    </row>
    <row r="67" spans="1:6" x14ac:dyDescent="0.25">
      <c r="A67" s="5" t="s">
        <v>72</v>
      </c>
      <c r="B67" s="5" t="s">
        <v>136</v>
      </c>
      <c r="C67" s="5" t="s">
        <v>187</v>
      </c>
      <c r="D67" s="7" t="s">
        <v>138</v>
      </c>
      <c r="E67" s="7" t="s">
        <v>140</v>
      </c>
      <c r="F67" s="5" t="s">
        <v>155</v>
      </c>
    </row>
  </sheetData>
  <mergeCells count="10">
    <mergeCell ref="A43:F43"/>
    <mergeCell ref="A50:F50"/>
    <mergeCell ref="A57:F57"/>
    <mergeCell ref="A64:F64"/>
    <mergeCell ref="A1:F1"/>
    <mergeCell ref="A16:F16"/>
    <mergeCell ref="A23:F23"/>
    <mergeCell ref="A30:F30"/>
    <mergeCell ref="A37:F37"/>
    <mergeCell ref="A8:F8"/>
  </mergeCells>
  <phoneticPr fontId="1" type="noConversion"/>
  <hyperlinks>
    <hyperlink ref="E4" r:id="rId1" xr:uid="{75E29EC7-D9EE-4558-9EB2-EE96EFFB4E7C}"/>
    <hyperlink ref="E10" r:id="rId2" xr:uid="{A5FCB06A-3784-4BCD-88B1-F4C04D956399}"/>
    <hyperlink ref="E18" r:id="rId3" xr:uid="{92183E93-7B7D-47C9-AAE2-B11520A833A9}"/>
    <hyperlink ref="E19" r:id="rId4" xr:uid="{4A32FFA8-7EFA-4D07-927C-817D6256301A}"/>
    <hyperlink ref="E20" r:id="rId5" xr:uid="{EBCA92DF-8676-43B6-BAD5-149CF88BD0D8}"/>
    <hyperlink ref="E21" r:id="rId6" display="https://www.in.gov.br/web/dou/-/portarias-de-24-de-janeiro-de-2019-60565455" xr:uid="{29652CBA-DE70-42F4-81A1-9E18A8264950}"/>
    <hyperlink ref="E25" r:id="rId7" xr:uid="{4DBDD54B-9454-4B86-851F-273EEDB8A56A}"/>
    <hyperlink ref="E26" r:id="rId8" xr:uid="{83CD6CE0-0DA8-4304-878B-1D5CEA17F494}"/>
    <hyperlink ref="E27" r:id="rId9" xr:uid="{25C9856E-C9D3-4E50-834D-C992E14357CD}"/>
    <hyperlink ref="E28" r:id="rId10" xr:uid="{D2CC0A69-E4DF-4C73-971E-D63FD5AEB37F}"/>
    <hyperlink ref="E34" r:id="rId11" xr:uid="{28036DBC-E35F-4420-B8E1-022A6B3AE05A}"/>
    <hyperlink ref="E35" r:id="rId12" xr:uid="{5A6ECFB0-25C4-4994-9B53-C48298B9A263}"/>
    <hyperlink ref="E40" r:id="rId13" xr:uid="{4E8E36C8-69DB-479D-8E28-361E448D0C2D}"/>
    <hyperlink ref="E46" r:id="rId14" xr:uid="{FD03398F-51FB-482C-BFE8-A8D5FAF8CB2B}"/>
    <hyperlink ref="E45" r:id="rId15" xr:uid="{CB554925-4CB2-4EDE-9897-5DF5553005D7}"/>
    <hyperlink ref="E47" r:id="rId16" xr:uid="{1FB68128-E3D9-4BA6-B666-930160988B19}"/>
    <hyperlink ref="E53" r:id="rId17" xr:uid="{E5217E9D-E7C8-49F6-8043-0BE3808E6B7D}"/>
    <hyperlink ref="E59" r:id="rId18" xr:uid="{B5CC81E2-D1B9-4730-BE2B-78400FD59906}"/>
    <hyperlink ref="E60" r:id="rId19" xr:uid="{5458A2CE-2021-4857-B8A7-5BA6A92EB2F1}"/>
    <hyperlink ref="E66" r:id="rId20" xr:uid="{537B42E8-D04B-48AB-A8FB-DEECFD13B1A3}"/>
    <hyperlink ref="E67" r:id="rId21" xr:uid="{B7F5CA92-55F2-40F3-90FF-4C05EC5D0CD2}"/>
  </hyperlinks>
  <pageMargins left="0.511811024" right="0.511811024" top="0.78740157499999996" bottom="0.78740157499999996" header="0.31496062000000002" footer="0.31496062000000002"/>
  <pageSetup paperSize="9" orientation="portrait" verticalDpi="0" r:id="rId2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465DB345C3DD4EAF4B67B8D324887D" ma:contentTypeVersion="16" ma:contentTypeDescription="Crie um novo documento." ma:contentTypeScope="" ma:versionID="1a21dbd71874070bff0e4ae79f5c7b56">
  <xsd:schema xmlns:xsd="http://www.w3.org/2001/XMLSchema" xmlns:xs="http://www.w3.org/2001/XMLSchema" xmlns:p="http://schemas.microsoft.com/office/2006/metadata/properties" xmlns:ns2="93d72014-7836-4b73-8639-3bf39feb55bb" xmlns:ns3="67d0ff93-9992-4754-ba7a-dbbf76807a01" targetNamespace="http://schemas.microsoft.com/office/2006/metadata/properties" ma:root="true" ma:fieldsID="ae18066c53d5404ca2a648f82757f9aa" ns2:_="" ns3:_="">
    <xsd:import namespace="93d72014-7836-4b73-8639-3bf39feb55bb"/>
    <xsd:import namespace="67d0ff93-9992-4754-ba7a-dbbf76807a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72014-7836-4b73-8639-3bf39feb55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6f3fb4e8-0039-4ebb-8dac-0f2ebc2550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0ff93-9992-4754-ba7a-dbbf76807a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5ef13f5-b8ef-4e61-b813-c5bd585f9538}" ma:internalName="TaxCatchAll" ma:showField="CatchAllData" ma:web="67d0ff93-9992-4754-ba7a-dbbf76807a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d72014-7836-4b73-8639-3bf39feb55bb">
      <Terms xmlns="http://schemas.microsoft.com/office/infopath/2007/PartnerControls"/>
    </lcf76f155ced4ddcb4097134ff3c332f>
    <TaxCatchAll xmlns="67d0ff93-9992-4754-ba7a-dbbf76807a01" xsi:nil="true"/>
    <_Flow_SignoffStatus xmlns="93d72014-7836-4b73-8639-3bf39feb55bb" xsi:nil="true"/>
  </documentManagement>
</p:properties>
</file>

<file path=customXml/itemProps1.xml><?xml version="1.0" encoding="utf-8"?>
<ds:datastoreItem xmlns:ds="http://schemas.openxmlformats.org/officeDocument/2006/customXml" ds:itemID="{91E4D201-5CE4-4F6E-9A27-1CE6DEE221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d72014-7836-4b73-8639-3bf39feb55bb"/>
    <ds:schemaRef ds:uri="67d0ff93-9992-4754-ba7a-dbbf76807a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723168-ABC4-49BD-B479-30FF7561E2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DEA50C-8EB2-482C-8413-5C5F023C59B2}">
  <ds:schemaRefs>
    <ds:schemaRef ds:uri="http://schemas.microsoft.com/office/2006/metadata/properties"/>
    <ds:schemaRef ds:uri="http://schemas.microsoft.com/office/infopath/2007/PartnerControls"/>
    <ds:schemaRef ds:uri="93d72014-7836-4b73-8639-3bf39feb55bb"/>
    <ds:schemaRef ds:uri="67d0ff93-9992-4754-ba7a-dbbf76807a01"/>
    <ds:schemaRef ds:uri="d5545a39-0b9e-4b26-b48c-79cf9e617097"/>
    <ds:schemaRef ds:uri="53e69567-90c5-4458-bf47-5825c0b1a6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Principal</vt:lpstr>
      <vt:lpstr>DADOS</vt:lpstr>
    </vt:vector>
  </TitlesOfParts>
  <Manager/>
  <Company>CGU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Joao Victor Moura Cunha</dc:creator>
  <cp:keywords/>
  <dc:description/>
  <cp:lastModifiedBy>Flavia Amaral Silva de Sousa</cp:lastModifiedBy>
  <cp:revision/>
  <dcterms:created xsi:type="dcterms:W3CDTF">2022-10-11T13:42:39Z</dcterms:created>
  <dcterms:modified xsi:type="dcterms:W3CDTF">2023-04-25T14:41:39Z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0x0101001E465DB345C3DD4EAF4B67B8D324887D</vt:lpwstr>
  </property>
  <property fmtid="{D5CDD505-2E9C-101B-9397-08002B2CF9AE}" pid="3" name="MediaServiceImageTags">
    <vt:lpwstr/>
  </property>
</Properties>
</file>