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R\grupos\CGUPR_EQUIPES\NUCLEO4\2020\OS 201801063 - BR 163 - DNIT\Revisão Coordenação 24.02.2021 - Final\Nota Técnica SuperfaturamentoSobrepreço\Planilhas Revisadas 20.04.2021\"/>
    </mc:Choice>
  </mc:AlternateContent>
  <xr:revisionPtr revIDLastSave="0" documentId="13_ncr:1_{8671D0CB-6442-41F7-88E0-87582A003458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ABC eixo" sheetId="6" r:id="rId1"/>
    <sheet name="COMP CONCRETO" sheetId="10" r:id="rId2"/>
  </sheets>
  <externalReferences>
    <externalReference r:id="rId3"/>
  </externalReferences>
  <definedNames>
    <definedName name="sicro">[1]sicro2!$A$6:$F$1993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20" i="10" l="1"/>
  <c r="I1043" i="10"/>
  <c r="I1042" i="10"/>
  <c r="I1041" i="10"/>
  <c r="I1040" i="10"/>
  <c r="I1039" i="10"/>
  <c r="I1038" i="10"/>
  <c r="I1037" i="10"/>
  <c r="I1036" i="10"/>
  <c r="I1033" i="10"/>
  <c r="I1031" i="10"/>
  <c r="I1030" i="10"/>
  <c r="I1029" i="10"/>
  <c r="I1028" i="10"/>
  <c r="I1019" i="10"/>
  <c r="I1005" i="10"/>
  <c r="I1026" i="10" l="1"/>
  <c r="I1044" i="10" s="1"/>
  <c r="I1045" i="10" l="1"/>
  <c r="I1046" i="10" s="1"/>
  <c r="I143" i="10"/>
  <c r="I142" i="10"/>
  <c r="I141" i="10"/>
  <c r="I133" i="10"/>
  <c r="I132" i="10"/>
  <c r="I139" i="10" s="1"/>
  <c r="I124" i="10"/>
  <c r="I123" i="10"/>
  <c r="I122" i="10"/>
  <c r="I116" i="10"/>
  <c r="I115" i="10"/>
  <c r="I114" i="10"/>
  <c r="I113" i="10"/>
  <c r="I112" i="10"/>
  <c r="I111" i="10"/>
  <c r="I126" i="10" l="1"/>
  <c r="I120" i="10"/>
  <c r="I979" i="10"/>
  <c r="I989" i="10"/>
  <c r="I988" i="10"/>
  <c r="I987" i="10"/>
  <c r="I986" i="10"/>
  <c r="I985" i="10"/>
  <c r="I984" i="10"/>
  <c r="I983" i="10"/>
  <c r="I978" i="10"/>
  <c r="I977" i="10"/>
  <c r="I976" i="10"/>
  <c r="I975" i="10"/>
  <c r="I980" i="10" s="1"/>
  <c r="I966" i="10"/>
  <c r="I973" i="10" s="1"/>
  <c r="I952" i="10"/>
  <c r="I127" i="10" l="1"/>
  <c r="I128" i="10"/>
  <c r="I129" i="10" s="1"/>
  <c r="I130" i="10" s="1"/>
  <c r="I990" i="10"/>
  <c r="I991" i="10" s="1"/>
  <c r="I992" i="10" s="1"/>
  <c r="I936" i="10"/>
  <c r="I937" i="10" s="1"/>
  <c r="I935" i="10"/>
  <c r="I934" i="10"/>
  <c r="I929" i="10"/>
  <c r="I928" i="10"/>
  <c r="I927" i="10"/>
  <c r="I926" i="10"/>
  <c r="I924" i="10"/>
  <c r="I917" i="10"/>
  <c r="I905" i="10"/>
  <c r="I911" i="10" s="1"/>
  <c r="I903" i="10"/>
  <c r="I887" i="10"/>
  <c r="I886" i="10"/>
  <c r="I885" i="10"/>
  <c r="I884" i="10"/>
  <c r="I883" i="10"/>
  <c r="I882" i="10"/>
  <c r="I881" i="10"/>
  <c r="I876" i="10"/>
  <c r="I875" i="10"/>
  <c r="I874" i="10"/>
  <c r="I873" i="10"/>
  <c r="I865" i="10"/>
  <c r="I864" i="10"/>
  <c r="I852" i="10"/>
  <c r="I858" i="10" s="1"/>
  <c r="I850" i="10"/>
  <c r="I871" i="10" l="1"/>
  <c r="I931" i="10"/>
  <c r="I878" i="10"/>
  <c r="I888" i="10"/>
  <c r="I993" i="10"/>
  <c r="I912" i="10"/>
  <c r="I859" i="10"/>
  <c r="I835" i="10"/>
  <c r="I825" i="10"/>
  <c r="I818" i="10"/>
  <c r="I799" i="10"/>
  <c r="I798" i="10"/>
  <c r="I792" i="10"/>
  <c r="I791" i="10"/>
  <c r="I790" i="10"/>
  <c r="I796" i="10" s="1"/>
  <c r="I913" i="10" l="1"/>
  <c r="I914" i="10" s="1"/>
  <c r="I915" i="10" s="1"/>
  <c r="I938" i="10" s="1"/>
  <c r="I860" i="10"/>
  <c r="I861" i="10" s="1"/>
  <c r="I862" i="10" s="1"/>
  <c r="I889" i="10" s="1"/>
  <c r="I805" i="10"/>
  <c r="I806" i="10" s="1"/>
  <c r="I781" i="10"/>
  <c r="I780" i="10"/>
  <c r="I779" i="10"/>
  <c r="I778" i="10"/>
  <c r="I777" i="10"/>
  <c r="I776" i="10"/>
  <c r="I764" i="10"/>
  <c r="I763" i="10"/>
  <c r="I762" i="10"/>
  <c r="I761" i="10"/>
  <c r="I772" i="10"/>
  <c r="I771" i="10"/>
  <c r="I770" i="10"/>
  <c r="I769" i="10"/>
  <c r="I760" i="10"/>
  <c r="I748" i="10"/>
  <c r="I754" i="10" s="1"/>
  <c r="I755" i="10" s="1"/>
  <c r="I746" i="10"/>
  <c r="I767" i="10" l="1"/>
  <c r="I807" i="10"/>
  <c r="I808" i="10" s="1"/>
  <c r="I809" i="10" s="1"/>
  <c r="I836" i="10" s="1"/>
  <c r="I890" i="10"/>
  <c r="I891" i="10" s="1"/>
  <c r="I837" i="10"/>
  <c r="I838" i="10" s="1"/>
  <c r="I774" i="10"/>
  <c r="I782" i="10"/>
  <c r="I756" i="10"/>
  <c r="I757" i="10" s="1"/>
  <c r="I758" i="10" s="1"/>
  <c r="I783" i="10" s="1"/>
  <c r="I731" i="10"/>
  <c r="I721" i="10"/>
  <c r="I714" i="10"/>
  <c r="I695" i="10"/>
  <c r="I694" i="10"/>
  <c r="I688" i="10"/>
  <c r="I687" i="10"/>
  <c r="I686" i="10"/>
  <c r="I692" i="10" s="1"/>
  <c r="I642" i="10"/>
  <c r="I677" i="10"/>
  <c r="I676" i="10"/>
  <c r="I675" i="10"/>
  <c r="I674" i="10"/>
  <c r="I673" i="10"/>
  <c r="I672" i="10"/>
  <c r="I671" i="10"/>
  <c r="I666" i="10"/>
  <c r="I665" i="10"/>
  <c r="I664" i="10"/>
  <c r="I663" i="10"/>
  <c r="I655" i="10"/>
  <c r="I654" i="10"/>
  <c r="I640" i="10"/>
  <c r="I602" i="10"/>
  <c r="I624" i="10"/>
  <c r="I623" i="10"/>
  <c r="I622" i="10"/>
  <c r="I621" i="10"/>
  <c r="I620" i="10"/>
  <c r="I619" i="10"/>
  <c r="I618" i="10"/>
  <c r="I613" i="10"/>
  <c r="I612" i="10"/>
  <c r="I611" i="10"/>
  <c r="I610" i="10"/>
  <c r="I601" i="10"/>
  <c r="I608" i="10" s="1"/>
  <c r="I587" i="10"/>
  <c r="I571" i="10"/>
  <c r="I570" i="10"/>
  <c r="I569" i="10"/>
  <c r="I568" i="10"/>
  <c r="I567" i="10"/>
  <c r="I566" i="10"/>
  <c r="I565" i="10"/>
  <c r="I560" i="10"/>
  <c r="I559" i="10"/>
  <c r="I558" i="10"/>
  <c r="I557" i="10"/>
  <c r="I548" i="10"/>
  <c r="I555" i="10" s="1"/>
  <c r="I534" i="10"/>
  <c r="I518" i="10"/>
  <c r="I517" i="10"/>
  <c r="I516" i="10"/>
  <c r="I515" i="10"/>
  <c r="I514" i="10"/>
  <c r="I513" i="10"/>
  <c r="I512" i="10"/>
  <c r="I507" i="10"/>
  <c r="I506" i="10"/>
  <c r="I505" i="10"/>
  <c r="I504" i="10"/>
  <c r="I495" i="10"/>
  <c r="I481" i="10"/>
  <c r="I465" i="10"/>
  <c r="I464" i="10"/>
  <c r="I463" i="10"/>
  <c r="I458" i="10"/>
  <c r="I457" i="10"/>
  <c r="I456" i="10"/>
  <c r="I455" i="10"/>
  <c r="I446" i="10"/>
  <c r="I453" i="10" s="1"/>
  <c r="I434" i="10"/>
  <c r="I440" i="10" s="1"/>
  <c r="I432" i="10"/>
  <c r="I416" i="10"/>
  <c r="I415" i="10"/>
  <c r="I414" i="10"/>
  <c r="I417" i="10" s="1"/>
  <c r="I409" i="10"/>
  <c r="I408" i="10"/>
  <c r="I407" i="10"/>
  <c r="I406" i="10"/>
  <c r="I397" i="10"/>
  <c r="I404" i="10" s="1"/>
  <c r="I385" i="10"/>
  <c r="I391" i="10" s="1"/>
  <c r="I383" i="10"/>
  <c r="I367" i="10"/>
  <c r="I366" i="10"/>
  <c r="I365" i="10"/>
  <c r="I364" i="10"/>
  <c r="I363" i="10"/>
  <c r="I362" i="10"/>
  <c r="I361" i="10"/>
  <c r="I356" i="10"/>
  <c r="I355" i="10"/>
  <c r="I354" i="10"/>
  <c r="I353" i="10"/>
  <c r="I344" i="10"/>
  <c r="I351" i="10" s="1"/>
  <c r="I330" i="10"/>
  <c r="I314" i="10"/>
  <c r="I313" i="10"/>
  <c r="I312" i="10"/>
  <c r="I311" i="10"/>
  <c r="I310" i="10"/>
  <c r="I309" i="10"/>
  <c r="I308" i="10"/>
  <c r="I303" i="10"/>
  <c r="I302" i="10"/>
  <c r="I301" i="10"/>
  <c r="I300" i="10"/>
  <c r="I291" i="10"/>
  <c r="I298" i="10" s="1"/>
  <c r="I277" i="10"/>
  <c r="I261" i="10"/>
  <c r="I260" i="10"/>
  <c r="I259" i="10"/>
  <c r="I258" i="10"/>
  <c r="I257" i="10"/>
  <c r="I256" i="10"/>
  <c r="I255" i="10"/>
  <c r="I250" i="10"/>
  <c r="I249" i="10"/>
  <c r="I248" i="10"/>
  <c r="I247" i="10"/>
  <c r="I238" i="10"/>
  <c r="I224" i="10"/>
  <c r="I661" i="10" l="1"/>
  <c r="I784" i="10"/>
  <c r="I785" i="10" s="1"/>
  <c r="I466" i="10"/>
  <c r="I678" i="10"/>
  <c r="I701" i="10"/>
  <c r="I702" i="10" s="1"/>
  <c r="I509" i="10"/>
  <c r="I519" i="10"/>
  <c r="I562" i="10"/>
  <c r="I572" i="10"/>
  <c r="I615" i="10"/>
  <c r="I625" i="10"/>
  <c r="I668" i="10"/>
  <c r="I648" i="10"/>
  <c r="I626" i="10"/>
  <c r="I460" i="10"/>
  <c r="I573" i="10"/>
  <c r="I502" i="10"/>
  <c r="I441" i="10"/>
  <c r="I442" i="10"/>
  <c r="I252" i="10"/>
  <c r="I262" i="10"/>
  <c r="I411" i="10"/>
  <c r="I305" i="10"/>
  <c r="I316" i="10" s="1"/>
  <c r="I317" i="10" s="1"/>
  <c r="I318" i="10" s="1"/>
  <c r="I315" i="10"/>
  <c r="I358" i="10"/>
  <c r="I369" i="10" s="1"/>
  <c r="I370" i="10" s="1"/>
  <c r="I371" i="10" s="1"/>
  <c r="I368" i="10"/>
  <c r="I392" i="10"/>
  <c r="I245" i="10"/>
  <c r="I263" i="10" s="1"/>
  <c r="I443" i="10" l="1"/>
  <c r="I444" i="10" s="1"/>
  <c r="I467" i="10" s="1"/>
  <c r="I703" i="10"/>
  <c r="I704" i="10" s="1"/>
  <c r="I705" i="10" s="1"/>
  <c r="I732" i="10" s="1"/>
  <c r="I520" i="10"/>
  <c r="I521" i="10" s="1"/>
  <c r="I522" i="10" s="1"/>
  <c r="I649" i="10"/>
  <c r="I650" i="10" s="1"/>
  <c r="I627" i="10"/>
  <c r="I628" i="10" s="1"/>
  <c r="I574" i="10"/>
  <c r="I575" i="10" s="1"/>
  <c r="I393" i="10"/>
  <c r="I394" i="10" s="1"/>
  <c r="I395" i="10" s="1"/>
  <c r="I418" i="10" s="1"/>
  <c r="I733" i="10" l="1"/>
  <c r="I734" i="10" s="1"/>
  <c r="I651" i="10"/>
  <c r="I652" i="10" s="1"/>
  <c r="I679" i="10" s="1"/>
  <c r="I680" i="10" s="1"/>
  <c r="I681" i="10" s="1"/>
  <c r="I208" i="10" l="1"/>
  <c r="I207" i="10"/>
  <c r="I206" i="10"/>
  <c r="I205" i="10"/>
  <c r="I204" i="10"/>
  <c r="I203" i="10"/>
  <c r="I202" i="10"/>
  <c r="I197" i="10"/>
  <c r="I196" i="10"/>
  <c r="I195" i="10"/>
  <c r="I194" i="10"/>
  <c r="I185" i="10"/>
  <c r="I171" i="10"/>
  <c r="I199" i="10" l="1"/>
  <c r="I209" i="10"/>
  <c r="I192" i="10"/>
  <c r="I210" i="10" s="1"/>
  <c r="I146" i="10" l="1"/>
  <c r="I156" i="10"/>
  <c r="I38" i="10"/>
  <c r="I103" i="10"/>
  <c r="I93" i="10"/>
  <c r="I86" i="10"/>
  <c r="I67" i="10"/>
  <c r="I66" i="10"/>
  <c r="I60" i="10"/>
  <c r="I59" i="10"/>
  <c r="I58" i="10"/>
  <c r="I49" i="10"/>
  <c r="I48" i="10"/>
  <c r="I47" i="10"/>
  <c r="I46" i="10"/>
  <c r="I45" i="10"/>
  <c r="I44" i="10"/>
  <c r="I43" i="10"/>
  <c r="I36" i="10"/>
  <c r="I35" i="10"/>
  <c r="I27" i="10"/>
  <c r="I26" i="10"/>
  <c r="I14" i="10"/>
  <c r="I64" i="10" l="1"/>
  <c r="I33" i="10"/>
  <c r="I73" i="10"/>
  <c r="I74" i="10" s="1"/>
  <c r="I75" i="10" s="1"/>
  <c r="I76" i="10" s="1"/>
  <c r="I77" i="10" s="1"/>
  <c r="I104" i="10" s="1"/>
  <c r="I50" i="10"/>
  <c r="I157" i="10"/>
  <c r="I12" i="10"/>
  <c r="I20" i="10"/>
  <c r="I21" i="10" s="1"/>
  <c r="I158" i="10" l="1"/>
  <c r="I159" i="10" s="1"/>
  <c r="I105" i="10"/>
  <c r="I106" i="10" s="1"/>
  <c r="G37" i="10" s="1"/>
  <c r="I37" i="10" s="1"/>
  <c r="I40" i="10" s="1"/>
  <c r="I22" i="10"/>
  <c r="I23" i="10" s="1"/>
  <c r="I24" i="10" s="1"/>
  <c r="I51" i="10" l="1"/>
  <c r="I52" i="10" s="1"/>
  <c r="I53" i="10" s="1"/>
  <c r="K53" i="10" l="1"/>
  <c r="L53" i="10" s="1"/>
</calcChain>
</file>

<file path=xl/sharedStrings.xml><?xml version="1.0" encoding="utf-8"?>
<sst xmlns="http://schemas.openxmlformats.org/spreadsheetml/2006/main" count="2326" uniqueCount="443">
  <si>
    <t>Desm. dest. limpeza áreas c/arv. diam. até 0,15 m</t>
  </si>
  <si>
    <t xml:space="preserve"> </t>
  </si>
  <si>
    <t>Desmatamento, corte, carga, transporte e armazenamento de madeira extraída (árvores c/ diâm. &gt; 0,15m) – com motossera</t>
  </si>
  <si>
    <t>m3</t>
  </si>
  <si>
    <t>Esc. carga transp. mat 1ª cat DMT 50 m</t>
  </si>
  <si>
    <t>Esc. carga transp. mat 1ª cat DMT 50 a 200m c/e</t>
  </si>
  <si>
    <t>Esc. carga transp. mat 1ª cat DMT 200 a 400m c/e</t>
  </si>
  <si>
    <t>Esc. carga transp. mat 1ª cat DMT 400 a 600m c/e</t>
  </si>
  <si>
    <t>Esc. carga transp. mat 1ª cat DMT 600 a 800m c/e</t>
  </si>
  <si>
    <t>Esc. carga transp. mat 1ª cat DMT 800 a 1000m c/e</t>
  </si>
  <si>
    <t>Esc. carga transp. mat 1ª cat DMT 1000 a 1200m c/e</t>
  </si>
  <si>
    <t>Esc. carga transp. mat 1ª cat DMT 1200 a 1400m c/e</t>
  </si>
  <si>
    <t>Esc. carga transp. mat 1ª cat DMT 1400 a 1600m c/e</t>
  </si>
  <si>
    <t>Esc. carga transp. mat 1ª cat DMT 1600 a 1800m c/e</t>
  </si>
  <si>
    <t>Esc. carga transp. mat 1ª cat DMT 1800 a 2000m c/e</t>
  </si>
  <si>
    <t>Esc. carga transp. mat 1ª cat DMT 2000 a 3000m c/e</t>
  </si>
  <si>
    <t>Esc. carga transp. mat 1ª cat DMT 3000 a 5000m c/e</t>
  </si>
  <si>
    <t>Esc. carga transp. mat 2ª cat DMT 50m</t>
  </si>
  <si>
    <t>Esc. carga transp. mat 2a cat DMT 50 a 200m c/e</t>
  </si>
  <si>
    <t>Esc. carga transp. mat 2a cat DMT 200 a 400m c/e</t>
  </si>
  <si>
    <t>Esc. carga transp. mat 2a cat DMT 400 a 600m c/e</t>
  </si>
  <si>
    <t>Esc. carga transp. mat 2a cat DMT 600 a 800m c/e</t>
  </si>
  <si>
    <t>Esc. carga transp. mat 2a cat DMT 800 a 1000m c/e</t>
  </si>
  <si>
    <t>Esc. carga transp. mat 2a cat DMT 1000 a 1200m c/e</t>
  </si>
  <si>
    <t>Esc. carga transp. mat 2a cat DMT 1200 a 1400m c/e</t>
  </si>
  <si>
    <t>Esc. carga transp. mat 2a cat DMT 1400 a 1600m c/e</t>
  </si>
  <si>
    <t>Esc. carga transp. mat 2a cat DMT 1600 a 1800m c/e</t>
  </si>
  <si>
    <t>Esc. carga transp. mat 2a cat DMT 1800 a 2000m c/e</t>
  </si>
  <si>
    <t>Esc. carga transp. mat 2a cat DMT 2000 a 3000m c/e</t>
  </si>
  <si>
    <t>Esc. carga transp. mat 2a cat DMT 3000 a 5000m c/e</t>
  </si>
  <si>
    <t>Esc. carga transp. mat 3a cat DMT 50 a 200m  (com fogo controlado)</t>
  </si>
  <si>
    <t>Esc. carga transp. mat 3a cat DMT 200 a 400m (com fogo controlado)</t>
  </si>
  <si>
    <t>Esc. carga transp. mat 3a cat DMT 400 a 600m (com fogo controlado)</t>
  </si>
  <si>
    <t>Esc. carga transp. mat 3a cat DMT 600 a 800m (com fogo controlado)</t>
  </si>
  <si>
    <t>Esc. carga transp. mat 3a cat DMT 800 a 1000m (com fogo controlado)</t>
  </si>
  <si>
    <t>Esc. carga transp. mat 3a cat DMT 1000 a 1200m (com fogo controlado)</t>
  </si>
  <si>
    <t xml:space="preserve">Esc. carga transp. mat 1a - DMT pond= 11,20 Km </t>
  </si>
  <si>
    <t>Transporte local em rodov. pavim. (const.)</t>
  </si>
  <si>
    <t>tkm</t>
  </si>
  <si>
    <t xml:space="preserve">Esc. carga transp. mat 2a - DMT pond= 10,90 Km </t>
  </si>
  <si>
    <t xml:space="preserve">Esc. carga transp. mat 3a - DMT pond= 5,1 Km </t>
  </si>
  <si>
    <t xml:space="preserve">Esc. carga transp. mat 3a - DMT pond= 25,60 Km </t>
  </si>
  <si>
    <t xml:space="preserve">Esc. carga transp. mat 3a - DMT pond= 25,70 Km </t>
  </si>
  <si>
    <t xml:space="preserve">Esc. carga transp. mat 3a - DMT pond= 5,0 Km </t>
  </si>
  <si>
    <t>Fornecimento e transporte de rachão/pedra de mão</t>
  </si>
  <si>
    <t>Compactação de aterros a 100% proctor normal</t>
  </si>
  <si>
    <t>Compactação de aterros a 100% proctor intermediário</t>
  </si>
  <si>
    <t>Construção de corpo de aterro em rocha</t>
  </si>
  <si>
    <t>Compactação de camada final de aterro de rocha</t>
  </si>
  <si>
    <t>Compactação de material de "bota-fora"</t>
  </si>
  <si>
    <t>Regularização do subleito</t>
  </si>
  <si>
    <t>Base de brita graduada tratada com cimento</t>
  </si>
  <si>
    <t>Base de brita graduada</t>
  </si>
  <si>
    <t>Imprimação</t>
  </si>
  <si>
    <t>Pintura de ligação</t>
  </si>
  <si>
    <t>Tratamento superficial duplo c/ emulsão</t>
  </si>
  <si>
    <t>CBUQ capa rolamento – modificado por polímero AC/BP</t>
  </si>
  <si>
    <t>CBUQ capa rolamento AC/BP</t>
  </si>
  <si>
    <t>CBUQ "binder" AC/BP</t>
  </si>
  <si>
    <t>Remoção mecanizada da camada granular do pavimento</t>
  </si>
  <si>
    <t>Remoção mecanizada de revestimento betuminoso</t>
  </si>
  <si>
    <t>Concr.cimento portl.c/equip.pequeno porte AC/BP</t>
  </si>
  <si>
    <t>Sub-base de concreto rolado AC/BP</t>
  </si>
  <si>
    <t>Barra transferência Ø 32mm - aço CA-25 forn., dobragem e colocação</t>
  </si>
  <si>
    <t>kg</t>
  </si>
  <si>
    <t>Barra de ligação Ø 12,5mm -  aço CA-50 forn., dobragem e colocação</t>
  </si>
  <si>
    <t>Limpeza e enchimento de junta de pavimento de conc</t>
  </si>
  <si>
    <t>m</t>
  </si>
  <si>
    <t>Fornecimento e colocação de tela Q196 10x10 CA-60</t>
  </si>
  <si>
    <t>Fresagem contínua do revest. betuminoso</t>
  </si>
  <si>
    <t>Concr.estr.fck=15MPa-c.raz.uso ger.conf.lanç.AC/BP</t>
  </si>
  <si>
    <t>Forma comum de madeira</t>
  </si>
  <si>
    <t>Reaterro e compactação</t>
  </si>
  <si>
    <t>Escavação mecânica de vala em mat.1a cat.</t>
  </si>
  <si>
    <t>Escavação mecânica de vala em mat. 2a categoria</t>
  </si>
  <si>
    <t>Escavação em vala material de 3a categoria</t>
  </si>
  <si>
    <t>Corpo BSTC D=0,60 m AC/BP/PP</t>
  </si>
  <si>
    <t>Boca BSTC D=0,60 m normal AC/BP/PP</t>
  </si>
  <si>
    <t>Boca BSTC D=0,60 m esc=15 AC/BP/PP</t>
  </si>
  <si>
    <t>Boca BSTC D=0,60 m esc=30 AC/BP/PP</t>
  </si>
  <si>
    <t>Valeta prot.de cortes c/revest.concr.VPC 03 AC/BP</t>
  </si>
  <si>
    <t>Valeta prot.de cortes c/revest.concr.VPC 04 AC/BP</t>
  </si>
  <si>
    <t>Valeta prot.aterros c/revest. vegetal VPA 01</t>
  </si>
  <si>
    <t>Valeta prot.aterros c/revest. vegetal VPA 02</t>
  </si>
  <si>
    <t>Valeta prot.de aterro c/revest.concr.VPA 04 AC/BP</t>
  </si>
  <si>
    <t>Dreno longit.prof. p/corte em solo DPS 08 AC/BP</t>
  </si>
  <si>
    <t>Dreno longitudinal prof. p/corte em rocha DPR 04</t>
  </si>
  <si>
    <t>Boca de saída p/dreno longit. prof. BSD 01 AC/BP</t>
  </si>
  <si>
    <t>Sarjeta triangular de concreto STC 01 AC/BP</t>
  </si>
  <si>
    <t>Sarjeta triangular de concreto STC 02 AC/BP</t>
  </si>
  <si>
    <t>Sarjeta triangular de concreto STC 04 AC/BP</t>
  </si>
  <si>
    <t>Sarjeta canteiro central concreto SCC 01 AC/BP</t>
  </si>
  <si>
    <t>Sarjeta canteiro central concreto SCC 02 AC/BP</t>
  </si>
  <si>
    <t>Sarjeta trapezoidal de concreto SZC 01 AC/BP</t>
  </si>
  <si>
    <t>Sarjeta canteiro central concreto SCC 04 AC/BP</t>
  </si>
  <si>
    <t>Meio-fio de concreto MFC 01 AC/BP</t>
  </si>
  <si>
    <t>Meio-fio de concreto MFC 05 AC/BP</t>
  </si>
  <si>
    <t>Caixa coletora de sarjeta CCS 01 AC/BP</t>
  </si>
  <si>
    <t>Caixa coletora de sarjeta CCS 05 AC/BP</t>
  </si>
  <si>
    <t>Caixa coletora de sarjeta CCS 17 AC/BP</t>
  </si>
  <si>
    <t>Caixa coletora de talvegue CCT 01 AC/BP</t>
  </si>
  <si>
    <t>Descida d'água tipo rap.canal retang.-DAR 02 AC/BP</t>
  </si>
  <si>
    <t>Descida d'água tipo rap.canal retang.-DAR 03 AC/BP</t>
  </si>
  <si>
    <t>Descida d'água cortes em degraus arm DCD 02</t>
  </si>
  <si>
    <t>Descida d'água aterros em degraus arm-DAD 02 AC/BP</t>
  </si>
  <si>
    <t>Entrada d'água EDA 01 AC/BP</t>
  </si>
  <si>
    <t>Entrada d'água EDA 02 AC/BP</t>
  </si>
  <si>
    <t>Dissipador de energia DEB 01 AC/BP/PP</t>
  </si>
  <si>
    <t>Dissipador de energia DEB 02 AC/BP/PP</t>
  </si>
  <si>
    <t>Caixa de ligação e passagem CLP 02 AC/BP</t>
  </si>
  <si>
    <t>Caixa de ligação e passagem CLP 08 AC/BP</t>
  </si>
  <si>
    <t>Caixa de ligação e passagem CLP 14 AC/BP</t>
  </si>
  <si>
    <t>Tubulação de drenagem urbana-D=0,40m s/berço AC/BP</t>
  </si>
  <si>
    <t>Tubulação de drenagem urbana-D=0,60m s/berço AC/BP</t>
  </si>
  <si>
    <t>Transposição de segmentos de sarjetas-TSS 01 AC/BP</t>
  </si>
  <si>
    <t>Transposição de segmentos de sarjetas-TSS 02 AC/BP</t>
  </si>
  <si>
    <t>Lastro de brita</t>
  </si>
  <si>
    <t>Enrocamento de pedra arrumada</t>
  </si>
  <si>
    <t>Demolição de dispositivos de concreto simples</t>
  </si>
  <si>
    <t>Demolição de dispositivos de concreto armado</t>
  </si>
  <si>
    <t>Boca para BSTC D=0,40m – Normal</t>
  </si>
  <si>
    <t>Sarjeta retangular em concreto armado com grelha SRC I</t>
  </si>
  <si>
    <t>Sarjeta retangular em concreto armado com grelha SRC II</t>
  </si>
  <si>
    <t>Sarjeta retangular em concreto armado com grelha SRC III</t>
  </si>
  <si>
    <t>Sarjeta retangular em concreto armado h=0,40m - SRC 01 AC/BC (projeto tipo)</t>
  </si>
  <si>
    <t>Sarjeta retangular em concreto armado h=0,70m - SRC 04 AC/BC (projeto tipo)</t>
  </si>
  <si>
    <t>Caixa coletora com Boca de Lobo CCBL 06 - BSTC D=0,60m H=1,50m – AC/BC</t>
  </si>
  <si>
    <t>OBRAS DE ARTE CORRENTE</t>
  </si>
  <si>
    <t>Corpo BSTC D=0,80 m AC/BP/PP</t>
  </si>
  <si>
    <t>Corpo BSTC D=1,00 m AC/BP/PP</t>
  </si>
  <si>
    <t>Boca BSTC D=0,80 m normal AC/BP/PP</t>
  </si>
  <si>
    <t>Boca BSTC D=1,00 m normal AC/BP/PP</t>
  </si>
  <si>
    <t>Boca BSTC D=0,80 m esc=15 AC/BP/PP</t>
  </si>
  <si>
    <t>Boca BSTC D=1,00 m esc=15 AC/BP/PP</t>
  </si>
  <si>
    <t>Boca BSTC D=0,80 m esc=30 AC/BP/PP</t>
  </si>
  <si>
    <t>Boca BSTC D=1,00 m esc=30 AC/BP/PP</t>
  </si>
  <si>
    <t>Boca BSTC D=0,80 m esc=45 AC/BP/PP</t>
  </si>
  <si>
    <t>Boca BSTC D=1,00 m esc=45 AC/BP/PP</t>
  </si>
  <si>
    <t>Corpo BDTC D=1,00 m AC/BP/PP</t>
  </si>
  <si>
    <t>Corpo BDTC D=1,20 m AC/BP/PP</t>
  </si>
  <si>
    <t>Boca BDTC D=1,00 m normal AC/BP/PP</t>
  </si>
  <si>
    <t>Boca BDTC D=1,20 m normal AC/BP/PP</t>
  </si>
  <si>
    <t>Corpo BTTC D=1,00 m AC/BP/PP</t>
  </si>
  <si>
    <t>Corpo BTTC D=1,20 m AC/BP/PP</t>
  </si>
  <si>
    <t>Boca BTTC D=1,00 m normal AC/BP/PP</t>
  </si>
  <si>
    <t>Boca BTTC D=1,20 m normal AC/BP/PP</t>
  </si>
  <si>
    <t>Corpo BSCC 1,50 x 1,50 m alt. 0 a 1,00 m AC/BP</t>
  </si>
  <si>
    <t>Corpo BSCC 2,00 x 2,00 m alt. 0 a 1,00 m AC/BP</t>
  </si>
  <si>
    <t>Corpo BSCC 2,00 x 2,00 m alt. 1,00 a 2,50 m AC/BP</t>
  </si>
  <si>
    <t>Corpo BSCC 2,50 x 2,50 m alt. 2,50 a 5,00 m AC/BP</t>
  </si>
  <si>
    <t>Corpo BSCC 2,50 x 2,50 m alt. 5,00 a 7,50 m AC/BP</t>
  </si>
  <si>
    <t>Boca BSCC 2,00 x 2,00 m normal AC/BP</t>
  </si>
  <si>
    <t>Boca BSCC 2,50 x 2,50 m esc=15 AC/BP</t>
  </si>
  <si>
    <t>Caixa coletora de sarjeta CCS 02 AC/BP</t>
  </si>
  <si>
    <t>Caixa coletora de sarjeta CCS 03 AC/BP</t>
  </si>
  <si>
    <t>Caixa coletora de sarjeta CCS 10 AC/BP</t>
  </si>
  <si>
    <t>Caixa coletora de talvegue CCT 02 AC/BP</t>
  </si>
  <si>
    <t>Caixa coletora de talvegue CCT 03 AC/BP</t>
  </si>
  <si>
    <t>Descida d'água aterros em degraus DAD 01 AC/BP</t>
  </si>
  <si>
    <t>Descida d'água aterros em degraus arm-DAD 04 AC/BP</t>
  </si>
  <si>
    <t>Descida d'água aterros em degraus DAD 06 AC/BP</t>
  </si>
  <si>
    <t>Descida d'água aterros em degraus arm-DAD 08 AC/BP</t>
  </si>
  <si>
    <t>Descida d'água aterros em degraus arm-DAD 14 AC/BP</t>
  </si>
  <si>
    <t>Descida d'água aterros em degraus arm-DAD 16 AC/BP</t>
  </si>
  <si>
    <t>Descida d'água cortes em degraus arm-DCD 02 AC/BP</t>
  </si>
  <si>
    <t>Descida d'água cortes em degraus arm-DCD 04 AC/BP</t>
  </si>
  <si>
    <t>Dissipador de energia DEB 03 AC/BP/PP</t>
  </si>
  <si>
    <t>Dissipador de energia DEB 04 AC/BP/PP</t>
  </si>
  <si>
    <t>Dissipador de energia DEB 05 AC/BP/PP</t>
  </si>
  <si>
    <t>Dissipador de energia DEB 08 AC/BP/PP</t>
  </si>
  <si>
    <t>Dissipador de energia DEB 09 AC/BP/PP</t>
  </si>
  <si>
    <t>Caixa de ligação e passagem CLP 15 AC/BP</t>
  </si>
  <si>
    <t>Caixa de ligação e passagem CLP 16 AC/BP</t>
  </si>
  <si>
    <t>Gabião colchão esp 0,23m 6X8ZN/AL+PVC D=2,00mm</t>
  </si>
  <si>
    <t>Remoção de bueiros existentes</t>
  </si>
  <si>
    <t>Corpo de BSTC D=20 cm com lastro de brita</t>
  </si>
  <si>
    <t>Corpo de BSCC de 3,0 x 2,0 m 1,0&lt; h &lt;=2,5 m</t>
  </si>
  <si>
    <t>Corpo de BSCC de 3,0 x 2,5 m 1,0&lt; h &lt;=2,5 m</t>
  </si>
  <si>
    <t>Boca BSCC 2,50 x 2,00 m – Normal</t>
  </si>
  <si>
    <t>Boca para BSCC de 3,0 x 2,0 m -normal</t>
  </si>
  <si>
    <t>Corpo de BDTC D=0,80m</t>
  </si>
  <si>
    <t>Boca de BDTC D=0,80m – Normal</t>
  </si>
  <si>
    <t>Boca de BTTC D=0,80m – Normal</t>
  </si>
  <si>
    <t>Corpo BTTC D=0,60m</t>
  </si>
  <si>
    <t>Corpo BTTC D=0,80m</t>
  </si>
  <si>
    <t xml:space="preserve">Corpo BSCC 2,50 x 2,00 m alt.0,00 a 1,00 m </t>
  </si>
  <si>
    <t>Concreto ciclópico AC/BP/PP</t>
  </si>
  <si>
    <t>Fornecimento, preparo e colocação formas aço CA 50</t>
  </si>
  <si>
    <t>Forma de placa compensada resinada</t>
  </si>
  <si>
    <t>Concr.estr.fck=15MPa-c.raz.c/adit conf.lanç.AC/BP</t>
  </si>
  <si>
    <t>Fornecimento, preparo e colocação formas aço CA 25</t>
  </si>
  <si>
    <t>Concr.estr.fck=18MPa-c.raz.uso ger.conf.lanç.AC/BP</t>
  </si>
  <si>
    <t>Confecção e lanç.de concr.magro em betoneira AC/BP</t>
  </si>
  <si>
    <t>Pintura faixa-tinta b.acrílica emuls. água 1 ano</t>
  </si>
  <si>
    <t>Forn. e colocação de tacha reflet. bidirecional</t>
  </si>
  <si>
    <t>Forn. e implantação placa sinaliz. tot.refletiva</t>
  </si>
  <si>
    <t>Limpeza de placa de sinalização</t>
  </si>
  <si>
    <t>Remoção de placa de sinalização</t>
  </si>
  <si>
    <t>Recomposição placa de sinalização</t>
  </si>
  <si>
    <t>Fornecimento e colocação de barreira Classe II – tipo DNIT</t>
  </si>
  <si>
    <t>Fornecimento e colocação de barreira Classe III – tipo DNIT</t>
  </si>
  <si>
    <t>Fornecimento de cone de sinalização com faixa refletiva</t>
  </si>
  <si>
    <t>Fornecimento de pisca de advertência para cone, barril e cavaletes</t>
  </si>
  <si>
    <t>Fornecimento de bandeirola de advertência para cones</t>
  </si>
  <si>
    <t>Sinalização advertência de obras com uso de bandeirola</t>
  </si>
  <si>
    <t>Boneco de sinalização de obras</t>
  </si>
  <si>
    <t>Defensa semi-maleável simples (forn./ impl.)</t>
  </si>
  <si>
    <t>Ancoragem defensa semi-maleável simples (forn/imp)</t>
  </si>
  <si>
    <t>Pint. faixa-tinta base acríl. e=0,6mm-NBR 11862/92</t>
  </si>
  <si>
    <t>Pint.setas.zeb.-tinta b.acríl e=0,6mm-NBR 11862/92</t>
  </si>
  <si>
    <t>Forn. e colocação de tacha reflet. monodirecional</t>
  </si>
  <si>
    <t>Forn. e colocação de tachão reflet. monodirecional</t>
  </si>
  <si>
    <t>Forn. e colocação de tachão reflet. bidirecional</t>
  </si>
  <si>
    <t>Fornecimento e colocação de semi-pórtico de sinal. Rod V=7,20m, galvanizados a fogo mais conjunto de chumbadores</t>
  </si>
  <si>
    <t>Concr.estr.fck=30MPa-c.raz.c/adit.conf.lanc.AC/BP</t>
  </si>
  <si>
    <t>Concr estr.fck=25MPa-c.raz.uso ger conf.lanç.AC/BP</t>
  </si>
  <si>
    <t>Andaime de Madeira</t>
  </si>
  <si>
    <t>Execução dos serviços de fundação submersa. Inclusive câmara hiperbárica, enfermeiro e técnico de segurança. Exclusive fornecimento de materiais.</t>
  </si>
  <si>
    <t>Fornecimento e cravação de camisas metálicas em aço. D=1,40m e espessura de chapa de fuste e=12,7mm</t>
  </si>
  <si>
    <t>Forma Curva em chapa de madeira compensada resinada 21mm, para estruturas de concreto</t>
  </si>
  <si>
    <t>Forma de placa compensada plastificada</t>
  </si>
  <si>
    <t>Escoramento com madeira de OAE</t>
  </si>
  <si>
    <t>Argamassa grout cimento/cal/areia/pedrisco</t>
  </si>
  <si>
    <t>Aparelho apoio em neoprene fretado-forn. e aplic.</t>
  </si>
  <si>
    <t>Forma deslizante para pilares</t>
  </si>
  <si>
    <t>Aquisição e montagem de cimbramento metálico</t>
  </si>
  <si>
    <t>Aparelhos de apoio multidirecional tipo 1000ton, forn e aplic.</t>
  </si>
  <si>
    <t>Concr.estr.fck=50Mpa-c.raz c/adit.conf.lanc.AC/BP</t>
  </si>
  <si>
    <t>Concr.estr.fck=35MPa-c.raz.c/adit.conf.lanc.AC/BP</t>
  </si>
  <si>
    <t xml:space="preserve">Confecção e colocação cabo 04 cord. D=15,2mm </t>
  </si>
  <si>
    <t>Protensão e injeção cabo 04 cord. D=15,2mm</t>
  </si>
  <si>
    <t xml:space="preserve">Confecção e colocação cabo 12 cord. D=15,2mm </t>
  </si>
  <si>
    <t>Protensão e injeção cabo 12 cord. D=15,2mm</t>
  </si>
  <si>
    <t>Içamento e lançamento de vigas pré-lajes pré-moldadas de até 0,3ton</t>
  </si>
  <si>
    <t>Içamento e lançamento de vigas pré-moldadas de até 70 ton (com uso de treliça lançadeira)</t>
  </si>
  <si>
    <t>Superestrutura (Balanço sucessivos)</t>
  </si>
  <si>
    <t>Treliça metalica para trecho em aduelas com escoramento indireto</t>
  </si>
  <si>
    <t xml:space="preserve">Confecção e colocação cabo 15 cord. D=15,2mm </t>
  </si>
  <si>
    <t>Protensão e injeção cabo 15 cord. D=15,2mm</t>
  </si>
  <si>
    <t>Barreira simples de concreto armado tipo New Jersey</t>
  </si>
  <si>
    <t>Guarda corpo de concreto armado para ponte</t>
  </si>
  <si>
    <t>Fornecimento e colocação de junta Jeene JJ6080 VV – Inclusive lábios poliméricos</t>
  </si>
  <si>
    <t>Fornecimento e colocação de junta de dilatação para larguras de 50mm – Inclusive lábios poliméricos</t>
  </si>
  <si>
    <t>Dreno de PVC D=100 mm</t>
  </si>
  <si>
    <t>Pintura com nata de cimento</t>
  </si>
  <si>
    <t>Apoio Náutico</t>
  </si>
  <si>
    <t>Execução de defensas conta choque de embarcações nos apoios do vão central</t>
  </si>
  <si>
    <t>Execução de blocos de coroamento (Vigas de proteção em lâmina d'água)</t>
  </si>
  <si>
    <t>Fornecimento e aplicação de neoprene simples, para proteção contra choque de embarcações</t>
  </si>
  <si>
    <t>Barreira de segurança dupla DNER PRO 176/86 AC/BP</t>
  </si>
  <si>
    <t>Demolição de alvenaria de tijolos furados s/ reaproveitamento</t>
  </si>
  <si>
    <t>Cerca arame farp.c/mourão concr.seção quadr.AC/BP</t>
  </si>
  <si>
    <t>Arrancamento de grades, gradis, alambrados, cercas e portões</t>
  </si>
  <si>
    <t>Alambrado em mourões de concreto “T”, altura livre 2m, espaçados a cada 2m, com tela de arame galvanizado, fio 14 bwg e malha quadrada 5x5cm</t>
  </si>
  <si>
    <t>Muro de alvenaria, rebocado e pintado, H = 1,50m</t>
  </si>
  <si>
    <t>Remoção e Relocalização de Postes acima de 1000daN – Inclusive transporte até 20Km, abertura de cava e instalação manual</t>
  </si>
  <si>
    <t>Infraestrutura para Iluminação</t>
  </si>
  <si>
    <t>Construção de caixa de passagem e derivação tipo A, em concreto armado, incluindo fornecimento e instalação da tampa metálica e todos os demais materiais necessários</t>
  </si>
  <si>
    <t>Construção de banco de dutos, para até 2 dutos DN 125 mm, envelopado em concreto, incluindo o fornecimento do mesmo</t>
  </si>
  <si>
    <t>Perfuração para dreno sub-horizontal mat. 1a cat.</t>
  </si>
  <si>
    <t>Perfuração para dreno sub-horizontal mat 2a cat.</t>
  </si>
  <si>
    <t>Dreno sub-horizontal DSH 01</t>
  </si>
  <si>
    <t>Grampo para solo grampeado aço CA 50 D=25mm, inclusive pintura anti-corrosiva e injeção de calda de cimento</t>
  </si>
  <si>
    <t>Fornecimento e colocação de tela Q-138 - 4,2mm aço CA 60 - 2,20kg/m²</t>
  </si>
  <si>
    <t>Concreto Projetado em áreas externas fck=25MPa AC/BP</t>
  </si>
  <si>
    <t>Barbacã em tubo de PVC rígido, D=50mm - compr.=50cm, inclusive fornecimento de materiais</t>
  </si>
  <si>
    <t>Barreira de segurança simples</t>
  </si>
  <si>
    <t>Eletroduto de aço galvanizado eletrolítico tipo semi-pesado 1 1/2", inclusive conexões - fornecimento e instalação</t>
  </si>
  <si>
    <t>Montagem eletromecânica de luminária de 03 ou 02 pétalas em poste de 15 metros (completa)</t>
  </si>
  <si>
    <t>Luminária fechada p/ iluminação publica, tipo x-35 peterco ou equiv, (completa, incl. lampada vapor mercurio 400w), inclusive ignitor e reator</t>
  </si>
  <si>
    <t>Rele fotoelétrico p/ comando de iluminação externa 220V/1000W – fornecimento e instalação</t>
  </si>
  <si>
    <t>Fornecimento e instalação de núcleo simples para luminárias, em aço de baixo teor de carbono galvanizado a fusão, interna e externamente por imersão única em banho de zinco, conforme NBR-7398 e 7400 da ABNT, núcleo diâmetro interno de 128mm, braços com diâmetro externo de 60,3mm, comprimento de 160mm</t>
  </si>
  <si>
    <t>Haste copperweld 5/8 x 3,0m com conector</t>
  </si>
  <si>
    <t>Cabo de cobre nu 6 mm2</t>
  </si>
  <si>
    <t>Construção de caixa de passagem e derivação tipo T, em concreto armado, incluindo fornecimento e instalação da tampa metálica e todos os demais materiais necessários</t>
  </si>
  <si>
    <t>Duto espiral flexivel singelo, polietileno de alta densidade revestido com pvc com fio guia de aco galvanizado, lancado direto no solo inclusive conexoes - d = 50mm (2") - construcao linha simples</t>
  </si>
  <si>
    <t>Aquisição, transporte e instalação de poste de concreto circular h=17m</t>
  </si>
  <si>
    <t>Cabo de cobre isolamento termoplastico 0,6/1kV 4mm2 anti-chama – fornecimento e instalação</t>
  </si>
  <si>
    <t>Caixa de passagem 10x10x5cm, fornecimento e instalação</t>
  </si>
  <si>
    <t>Eletroduto de pvc rígido roscavel 25mm (1"), inclui conexoes, fornecimento e instalação</t>
  </si>
  <si>
    <t>Aquisição, transporte e instalação de poste de ferro flangeado reto conico continuo h=9m. Inclusive chumbadores, fornecimento e instalação de luminária, lâmpadas e reator.</t>
  </si>
  <si>
    <t>Enleivamento</t>
  </si>
  <si>
    <t>Hidrossemeadura</t>
  </si>
  <si>
    <t>Fornecimento e colocação de barreira de siltagem</t>
  </si>
  <si>
    <t>Fornecimento e e plantio de mudas de árvores selecionadas</t>
  </si>
  <si>
    <t>Fornecimento e plantio de arbustos</t>
  </si>
  <si>
    <t>Cerca de proteção da fauna</t>
  </si>
  <si>
    <t>Aquisição de CAP 50/70</t>
  </si>
  <si>
    <t>Aquisição de CAP SBS 65/90</t>
  </si>
  <si>
    <t>Aquisição de CM 30</t>
  </si>
  <si>
    <t>Aquisição de RR1C</t>
  </si>
  <si>
    <t>Aquisição de RR2C</t>
  </si>
  <si>
    <t>Transporte de CAP 50/70</t>
  </si>
  <si>
    <t>Transporte de CAP SBS 65/90</t>
  </si>
  <si>
    <t>Transporte de CM 30</t>
  </si>
  <si>
    <t>Transporte de RR-1C</t>
  </si>
  <si>
    <t>Transporte de RR-2C</t>
  </si>
  <si>
    <t xml:space="preserve">COMPOSIÇÃO DE PREÇO UNITÁRIO                    </t>
  </si>
  <si>
    <t>Serviço:</t>
  </si>
  <si>
    <t xml:space="preserve">Código: </t>
  </si>
  <si>
    <t xml:space="preserve">            Utilização</t>
  </si>
  <si>
    <t xml:space="preserve">     Custo Operacional</t>
  </si>
  <si>
    <t xml:space="preserve">    Custo</t>
  </si>
  <si>
    <t>Código</t>
  </si>
  <si>
    <t>A-EQUIPAMENTO</t>
  </si>
  <si>
    <t>Quantidade</t>
  </si>
  <si>
    <t>Produtivo</t>
  </si>
  <si>
    <t>Improdutivo</t>
  </si>
  <si>
    <t xml:space="preserve">  Horário</t>
  </si>
  <si>
    <t>CUSTO HORARIO DE EQUIPAMENTO</t>
  </si>
  <si>
    <t>B-MÃO DE OBRA SUPLEMENTAR</t>
  </si>
  <si>
    <t>Salario Base</t>
  </si>
  <si>
    <t xml:space="preserve"> Custo Horar.</t>
  </si>
  <si>
    <t xml:space="preserve">              </t>
  </si>
  <si>
    <t>CUSTO HORARIO DA MÃO DE OBRA</t>
  </si>
  <si>
    <t>ADIC.MO.FERRAMENTAS MANUAIS %</t>
  </si>
  <si>
    <t>CUSTO HORARIO TOTAL DA MÃO DE OBRA</t>
  </si>
  <si>
    <t>CUSTO HORARIO DE EXECUÇÃO</t>
  </si>
  <si>
    <t>PRODUÇÃO DA EQUIPE</t>
  </si>
  <si>
    <t>CUSTO UNITÁRIO DA EXECUÇÃO</t>
  </si>
  <si>
    <t>C-MATERIAIS</t>
  </si>
  <si>
    <t>Unidade</t>
  </si>
  <si>
    <t xml:space="preserve">  Custo</t>
  </si>
  <si>
    <t>Consumo</t>
  </si>
  <si>
    <t xml:space="preserve">  Custo Unit.</t>
  </si>
  <si>
    <t>CUSTO TOTAL DE MATERIAIS</t>
  </si>
  <si>
    <t>D-OUTRAS ATIVIDADES</t>
  </si>
  <si>
    <t>CUSTO TOTAL DAS ATIVIDADES</t>
  </si>
  <si>
    <t>E-TRANSPORTE</t>
  </si>
  <si>
    <t>MATERIAL</t>
  </si>
  <si>
    <t>UNID</t>
  </si>
  <si>
    <t>DMT</t>
  </si>
  <si>
    <t xml:space="preserve">   Custo</t>
  </si>
  <si>
    <t xml:space="preserve">   Custo Unit.</t>
  </si>
  <si>
    <t>Cimento portland CP II-32</t>
  </si>
  <si>
    <t>Areia</t>
  </si>
  <si>
    <t>Brita</t>
  </si>
  <si>
    <t>CUSTO TOTAL DE TRANSPORTE</t>
  </si>
  <si>
    <t>CUSTO DIRETO TOTAL:</t>
  </si>
  <si>
    <t>LUCRO E DESPESAS INDIRETAS %:</t>
  </si>
  <si>
    <t>PREÇO UNITÁRIO TOTAL DO SERVIÇO:</t>
  </si>
  <si>
    <t>T701</t>
  </si>
  <si>
    <t>Servente</t>
  </si>
  <si>
    <t>l</t>
  </si>
  <si>
    <t>1 A 00 002 90</t>
  </si>
  <si>
    <t>Transporte comercial c/ carroceria rodov. pav.</t>
  </si>
  <si>
    <t>(vazio)</t>
  </si>
  <si>
    <t>ABC Eixo</t>
  </si>
  <si>
    <t>Concr.estr.fck=40Mpa-c.raz c/adit.conf.lanc.AC/BP</t>
  </si>
  <si>
    <t>T501</t>
  </si>
  <si>
    <t>Encarregado de turma</t>
  </si>
  <si>
    <t>M604</t>
  </si>
  <si>
    <t>Aditivo plastiment BV-40</t>
  </si>
  <si>
    <t>1 A 00 716 00</t>
  </si>
  <si>
    <t>Areia comercial</t>
  </si>
  <si>
    <t>1 A 01 200 01</t>
  </si>
  <si>
    <t>Brita produzida em central de britagem de 80 m3/h</t>
  </si>
  <si>
    <t>1 A 00 002 91</t>
  </si>
  <si>
    <t>Transporte comercial c/ basc. 10m3 rod. pav.</t>
  </si>
  <si>
    <t>1 A 00 002 05</t>
  </si>
  <si>
    <t>Transp. local c/ basc. 10m3 rodov. pav. (const)</t>
  </si>
  <si>
    <t>1 A 00 001 05</t>
  </si>
  <si>
    <t>Transp. local c/ basc. 10m3 rodov. não pav (const)</t>
  </si>
  <si>
    <t>1 A 01 653 00</t>
  </si>
  <si>
    <t>E010</t>
  </si>
  <si>
    <t>Carregadeira de Pneus : Caterpillar : 950H - 3,3 m3</t>
  </si>
  <si>
    <t>E335</t>
  </si>
  <si>
    <t>Central de Concreto : CIBI : UNI-5 - 180m3 / h - dosadora e misturadora.</t>
  </si>
  <si>
    <t>E504</t>
  </si>
  <si>
    <t>Grupo Gerador : Heimer : GEHMB-360 - 288 KVA</t>
  </si>
  <si>
    <t>Usinagem de conc. c/ cim. port.p/ pav.rígido AC/BC - sem materiais</t>
  </si>
  <si>
    <t>74157/003</t>
  </si>
  <si>
    <t>LANCAMENTO/APLICACAO MANUAL DE CONCRETO EM ESTRUTURAS</t>
  </si>
  <si>
    <t>Frete já incluso</t>
  </si>
  <si>
    <t>Usinagem de conc. c/ cim. port.p/ pav.rígido AC/BP - sem materiais</t>
  </si>
  <si>
    <t>Conf.e lanç. de concreto magro AC/BP</t>
  </si>
  <si>
    <t>OAE</t>
  </si>
  <si>
    <t>Concr.fck=10MPa c.raz uso ger conf/lanç AC/BP</t>
  </si>
  <si>
    <t>Concr.fck=15MPa c.raz uso ger conf/lanç AC/BP</t>
  </si>
  <si>
    <t>Concr.fck=18MPa c.raz uso ger conf/lanç AC/BP</t>
  </si>
  <si>
    <t>Concr.fck=25MPa c.raz uso ger conf/lanç AC/BP</t>
  </si>
  <si>
    <t>Concr.fck=18MPa para pré-moldados (tubos) AC/BP</t>
  </si>
  <si>
    <t xml:space="preserve">Transp. local c/ basc. 10m3 rodov. pav. </t>
  </si>
  <si>
    <t xml:space="preserve">Transp. local c/ basc. 10m3 rodov. não pav </t>
  </si>
  <si>
    <t>Concreto poroso para pré-moldados (tubos) AC/BP</t>
  </si>
  <si>
    <t>Concr.fck=30MPa c.raz uso ger conf/lanç AC/BP</t>
  </si>
  <si>
    <t>Concr.fck=30MPa, com aditivo c.raz uso ger conf/lanç AC/BP</t>
  </si>
  <si>
    <t>Usinagem de conc. Para concreto projetado,-sem materiais e fibras sintéticas</t>
  </si>
  <si>
    <t>Concr.fck=35MPa, com aditivo c.raz uso ger conf/lanç AC/BP</t>
  </si>
  <si>
    <t>Concrreto projetado em áreas externas fck=25MPa AC/BP</t>
  </si>
  <si>
    <t>MT93951</t>
  </si>
  <si>
    <t xml:space="preserve">Aditivo incorporador de ar para concreto </t>
  </si>
  <si>
    <t>MT93952</t>
  </si>
  <si>
    <t>Aditivo plastificante e retardador de pega para concreto plastiment VZ Sika ou equivalente</t>
  </si>
  <si>
    <t>MT93452</t>
  </si>
  <si>
    <t>Mangote de 2 1/2”</t>
  </si>
  <si>
    <t>MT93949</t>
  </si>
  <si>
    <t xml:space="preserve">Aditivo antireflexivo para concreto projetado tipo SIGUNIT </t>
  </si>
  <si>
    <t>Aditivo</t>
  </si>
  <si>
    <t>1 A 00 001 91</t>
  </si>
  <si>
    <t>Transporte comercial c/ basc. 10m3 rod. não pav.</t>
  </si>
  <si>
    <t>1 A 00 002 50</t>
  </si>
  <si>
    <t>Transporte local c/ betoneira rodov. pav.</t>
  </si>
  <si>
    <t>Concreto</t>
  </si>
  <si>
    <t>1 A 00 001 50</t>
  </si>
  <si>
    <t>Transporte local c/ betoneira rodov. não pav.</t>
  </si>
  <si>
    <t>Usinagem de conc. c/ cim. port. AC/BC - sem materiais</t>
  </si>
  <si>
    <t>Usinagem de conc. c/ cim. port. AC/BP - sem materiais</t>
  </si>
  <si>
    <t>Concr.fck=18MPa para pré-moldados (mourões) AC/BP</t>
  </si>
  <si>
    <t>1 A 01 155 01</t>
  </si>
  <si>
    <t>Rachão ou pedra-de-mão produzidos-(const e rest)</t>
  </si>
  <si>
    <t>Conc. Cimento portland c/forma deslizante AC/BP/Concr.cimento portl.c/equip.pequeno porte AC/BP</t>
  </si>
  <si>
    <t>E333</t>
  </si>
  <si>
    <t>E404</t>
  </si>
  <si>
    <t>Caminhão Basculante : Mercedes Benz : 2726 K - 10 m3 - 15 t</t>
  </si>
  <si>
    <t>T511</t>
  </si>
  <si>
    <t>Encarreg. de pavimentação</t>
  </si>
  <si>
    <t>T604</t>
  </si>
  <si>
    <t>Pedreiro</t>
  </si>
  <si>
    <t>M620</t>
  </si>
  <si>
    <t>Protetor de cura do concreto</t>
  </si>
  <si>
    <t>M949</t>
  </si>
  <si>
    <t>Disco diam. serra asfalto SD8-034</t>
  </si>
  <si>
    <t>un</t>
  </si>
  <si>
    <t>1 A 01 580 03</t>
  </si>
  <si>
    <t>1 A 02 702 00</t>
  </si>
  <si>
    <t>Limpeza e enchim. junta pav. concr.(const e rest)</t>
  </si>
  <si>
    <t>Usinagem p/conc.cim. portl.c/ equip.pavimento rígido.AC/BP</t>
  </si>
  <si>
    <t>E330</t>
  </si>
  <si>
    <t>Espalhadora de concreto (172kw)</t>
  </si>
  <si>
    <t>E331</t>
  </si>
  <si>
    <t>Acabadora de concreto com forma deslizante (205 kw)</t>
  </si>
  <si>
    <t>Texturizadora e lançadora sem estação metereológica (57 kw)</t>
  </si>
  <si>
    <t>E332</t>
  </si>
  <si>
    <t>E422</t>
  </si>
  <si>
    <t>Caminhão Tanque 8.000l (136 kw)</t>
  </si>
  <si>
    <t>Serra de disco diamantado</t>
  </si>
  <si>
    <t>1 A 01 656 01</t>
  </si>
  <si>
    <t>Transp. local c/ betoneira rodov. não pav.</t>
  </si>
  <si>
    <t>m201</t>
  </si>
  <si>
    <t>M201</t>
  </si>
  <si>
    <t>Concr.fck=15MPa c.raz uso ger conf/lanç AC/BP, com aditivo</t>
  </si>
  <si>
    <t>M504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</si>
</sst>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5" formatCode="#,##0.00000"/>
    <numFmt numFmtId="166" formatCode="#,##0.0000"/>
    <numFmt numFmtId="167" formatCode="0.0000"/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43" fontId="0" fillId="0" borderId="0" xfId="1" applyFont="1"/>
    <xf numFmtId="43" fontId="0" fillId="2" borderId="0" xfId="1" applyFont="1" applyFill="1"/>
    <xf numFmtId="0" fontId="3" fillId="0" borderId="1" xfId="0" applyFont="1" applyBorder="1"/>
    <xf numFmtId="0" fontId="3" fillId="0" borderId="2" xfId="0" applyFont="1" applyBorder="1"/>
    <xf numFmtId="165" fontId="5" fillId="0" borderId="2" xfId="0" applyNumberFormat="1" applyFont="1" applyBorder="1"/>
    <xf numFmtId="165" fontId="3" fillId="0" borderId="2" xfId="0" applyNumberFormat="1" applyFont="1" applyBorder="1"/>
    <xf numFmtId="4" fontId="3" fillId="0" borderId="2" xfId="0" applyNumberFormat="1" applyFont="1" applyBorder="1"/>
    <xf numFmtId="166" fontId="3" fillId="0" borderId="2" xfId="0" applyNumberFormat="1" applyFont="1" applyBorder="1"/>
    <xf numFmtId="166" fontId="3" fillId="0" borderId="3" xfId="0" applyNumberFormat="1" applyFont="1" applyBorder="1"/>
    <xf numFmtId="0" fontId="3" fillId="0" borderId="4" xfId="0" applyFont="1" applyBorder="1"/>
    <xf numFmtId="4" fontId="3" fillId="0" borderId="5" xfId="0" applyNumberFormat="1" applyFont="1" applyBorder="1"/>
    <xf numFmtId="165" fontId="3" fillId="0" borderId="5" xfId="0" applyNumberFormat="1" applyFont="1" applyBorder="1"/>
    <xf numFmtId="4" fontId="3" fillId="0" borderId="6" xfId="0" applyNumberFormat="1" applyFont="1" applyBorder="1"/>
    <xf numFmtId="166" fontId="3" fillId="0" borderId="5" xfId="0" applyNumberFormat="1" applyFont="1" applyBorder="1"/>
    <xf numFmtId="166" fontId="3" fillId="0" borderId="7" xfId="0" applyNumberFormat="1" applyFont="1" applyBorder="1"/>
    <xf numFmtId="0" fontId="3" fillId="0" borderId="6" xfId="0" applyFont="1" applyBorder="1"/>
    <xf numFmtId="165" fontId="3" fillId="0" borderId="6" xfId="0" applyNumberFormat="1" applyFont="1" applyBorder="1"/>
    <xf numFmtId="0" fontId="3" fillId="0" borderId="8" xfId="0" applyFont="1" applyBorder="1"/>
    <xf numFmtId="0" fontId="3" fillId="0" borderId="9" xfId="0" applyFont="1" applyBorder="1"/>
    <xf numFmtId="4" fontId="3" fillId="0" borderId="10" xfId="0" applyNumberFormat="1" applyFont="1" applyBorder="1"/>
    <xf numFmtId="165" fontId="3" fillId="0" borderId="9" xfId="0" applyNumberFormat="1" applyFont="1" applyBorder="1"/>
    <xf numFmtId="165" fontId="3" fillId="0" borderId="11" xfId="0" applyNumberFormat="1" applyFont="1" applyBorder="1"/>
    <xf numFmtId="4" fontId="3" fillId="0" borderId="11" xfId="0" applyNumberFormat="1" applyFont="1" applyBorder="1"/>
    <xf numFmtId="166" fontId="3" fillId="0" borderId="12" xfId="0" applyNumberFormat="1" applyFont="1" applyBorder="1"/>
    <xf numFmtId="166" fontId="3" fillId="0" borderId="13" xfId="0" applyNumberFormat="1" applyFont="1" applyBorder="1"/>
    <xf numFmtId="0" fontId="3" fillId="0" borderId="14" xfId="0" applyFont="1" applyBorder="1"/>
    <xf numFmtId="0" fontId="3" fillId="0" borderId="15" xfId="0" applyFont="1" applyBorder="1"/>
    <xf numFmtId="4" fontId="3" fillId="0" borderId="0" xfId="0" applyNumberFormat="1" applyFont="1"/>
    <xf numFmtId="166" fontId="3" fillId="0" borderId="15" xfId="0" applyNumberFormat="1" applyFont="1" applyBorder="1"/>
    <xf numFmtId="167" fontId="3" fillId="0" borderId="15" xfId="0" applyNumberFormat="1" applyFont="1" applyBorder="1"/>
    <xf numFmtId="166" fontId="3" fillId="0" borderId="16" xfId="0" applyNumberFormat="1" applyFont="1" applyBorder="1"/>
    <xf numFmtId="0" fontId="3" fillId="0" borderId="5" xfId="0" applyFont="1" applyBorder="1"/>
    <xf numFmtId="0" fontId="3" fillId="0" borderId="17" xfId="0" applyFont="1" applyBorder="1"/>
    <xf numFmtId="0" fontId="3" fillId="0" borderId="11" xfId="0" applyFont="1" applyBorder="1"/>
    <xf numFmtId="4" fontId="3" fillId="0" borderId="18" xfId="0" applyNumberFormat="1" applyFont="1" applyBorder="1"/>
    <xf numFmtId="165" fontId="3" fillId="0" borderId="18" xfId="0" applyNumberFormat="1" applyFont="1" applyBorder="1"/>
    <xf numFmtId="166" fontId="3" fillId="0" borderId="11" xfId="0" applyNumberFormat="1" applyFont="1" applyBorder="1"/>
    <xf numFmtId="166" fontId="3" fillId="0" borderId="19" xfId="0" applyNumberFormat="1" applyFont="1" applyBorder="1"/>
    <xf numFmtId="165" fontId="3" fillId="0" borderId="0" xfId="0" applyNumberFormat="1" applyFont="1"/>
    <xf numFmtId="4" fontId="3" fillId="0" borderId="15" xfId="0" applyNumberFormat="1" applyFont="1" applyBorder="1"/>
    <xf numFmtId="165" fontId="3" fillId="0" borderId="20" xfId="0" applyNumberFormat="1" applyFont="1" applyBorder="1"/>
    <xf numFmtId="165" fontId="3" fillId="0" borderId="15" xfId="0" applyNumberFormat="1" applyFont="1" applyBorder="1"/>
    <xf numFmtId="165" fontId="3" fillId="0" borderId="21" xfId="0" applyNumberFormat="1" applyFont="1" applyBorder="1"/>
    <xf numFmtId="4" fontId="3" fillId="0" borderId="9" xfId="0" applyNumberFormat="1" applyFont="1" applyBorder="1"/>
    <xf numFmtId="167" fontId="3" fillId="0" borderId="5" xfId="0" applyNumberFormat="1" applyFont="1" applyBorder="1"/>
    <xf numFmtId="167" fontId="3" fillId="0" borderId="6" xfId="0" applyNumberFormat="1" applyFont="1" applyBorder="1"/>
    <xf numFmtId="167" fontId="3" fillId="0" borderId="9" xfId="0" applyNumberFormat="1" applyFont="1" applyBorder="1"/>
    <xf numFmtId="167" fontId="3" fillId="0" borderId="11" xfId="0" applyNumberFormat="1" applyFont="1" applyBorder="1"/>
    <xf numFmtId="166" fontId="3" fillId="0" borderId="20" xfId="0" applyNumberFormat="1" applyFont="1" applyBorder="1"/>
    <xf numFmtId="167" fontId="3" fillId="0" borderId="18" xfId="0" applyNumberFormat="1" applyFont="1" applyBorder="1"/>
    <xf numFmtId="167" fontId="3" fillId="0" borderId="0" xfId="0" applyNumberFormat="1" applyFont="1"/>
    <xf numFmtId="167" fontId="3" fillId="0" borderId="21" xfId="0" applyNumberFormat="1" applyFont="1" applyBorder="1"/>
    <xf numFmtId="167" fontId="3" fillId="0" borderId="22" xfId="0" applyNumberFormat="1" applyFont="1" applyBorder="1"/>
    <xf numFmtId="166" fontId="0" fillId="0" borderId="0" xfId="0" applyNumberFormat="1"/>
    <xf numFmtId="0" fontId="0" fillId="0" borderId="0" xfId="0" applyAlignment="1">
      <alignment horizontal="left"/>
    </xf>
    <xf numFmtId="0" fontId="0" fillId="0" borderId="23" xfId="0" applyBorder="1" applyAlignment="1">
      <alignment horizontal="left"/>
    </xf>
    <xf numFmtId="43" fontId="0" fillId="0" borderId="23" xfId="1" applyFont="1" applyBorder="1"/>
    <xf numFmtId="0" fontId="0" fillId="2" borderId="0" xfId="0" applyFill="1" applyAlignment="1">
      <alignment horizontal="left"/>
    </xf>
    <xf numFmtId="4" fontId="6" fillId="0" borderId="2" xfId="0" applyNumberFormat="1" applyFont="1" applyBorder="1"/>
    <xf numFmtId="0" fontId="6" fillId="0" borderId="5" xfId="0" applyFont="1" applyBorder="1"/>
    <xf numFmtId="166" fontId="7" fillId="0" borderId="5" xfId="0" applyNumberFormat="1" applyFont="1" applyBorder="1"/>
    <xf numFmtId="166" fontId="6" fillId="0" borderId="7" xfId="0" applyNumberFormat="1" applyFont="1" applyBorder="1"/>
    <xf numFmtId="167" fontId="3" fillId="0" borderId="25" xfId="0" applyNumberFormat="1" applyFont="1" applyBorder="1"/>
    <xf numFmtId="166" fontId="3" fillId="0" borderId="6" xfId="0" applyNumberFormat="1" applyFont="1" applyBorder="1"/>
    <xf numFmtId="0" fontId="3" fillId="0" borderId="24" xfId="0" applyFont="1" applyBorder="1"/>
    <xf numFmtId="4" fontId="3" fillId="0" borderId="24" xfId="0" applyNumberFormat="1" applyFont="1" applyBorder="1"/>
    <xf numFmtId="165" fontId="3" fillId="0" borderId="24" xfId="0" applyNumberFormat="1" applyFont="1" applyBorder="1"/>
    <xf numFmtId="166" fontId="3" fillId="0" borderId="24" xfId="0" applyNumberFormat="1" applyFont="1" applyBorder="1"/>
    <xf numFmtId="168" fontId="0" fillId="0" borderId="0" xfId="5" applyNumberFormat="1" applyFont="1"/>
    <xf numFmtId="0" fontId="9" fillId="0" borderId="0" xfId="0" applyFont="1" applyAlignment="1">
      <alignment horizontal="left"/>
    </xf>
    <xf numFmtId="43" fontId="9" fillId="0" borderId="0" xfId="1" applyFont="1"/>
    <xf numFmtId="0" fontId="10" fillId="0" borderId="5" xfId="0" applyFont="1" applyBorder="1"/>
    <xf numFmtId="167" fontId="3" fillId="0" borderId="24" xfId="0" applyNumberFormat="1" applyFont="1" applyBorder="1"/>
    <xf numFmtId="166" fontId="6" fillId="0" borderId="24" xfId="0" applyNumberFormat="1" applyFont="1" applyBorder="1"/>
    <xf numFmtId="166" fontId="4" fillId="0" borderId="15" xfId="0" applyNumberFormat="1" applyFont="1" applyFill="1" applyBorder="1"/>
    <xf numFmtId="166" fontId="3" fillId="0" borderId="15" xfId="0" applyNumberFormat="1" applyFont="1" applyFill="1" applyBorder="1"/>
    <xf numFmtId="166" fontId="3" fillId="0" borderId="5" xfId="0" applyNumberFormat="1" applyFont="1" applyFill="1" applyBorder="1"/>
    <xf numFmtId="0" fontId="0" fillId="0" borderId="5" xfId="0" applyFill="1" applyBorder="1"/>
    <xf numFmtId="4" fontId="3" fillId="0" borderId="0" xfId="0" applyNumberFormat="1" applyFont="1" applyFill="1"/>
    <xf numFmtId="165" fontId="3" fillId="0" borderId="0" xfId="0" applyNumberFormat="1" applyFont="1" applyFill="1"/>
    <xf numFmtId="0" fontId="3" fillId="0" borderId="15" xfId="0" applyFont="1" applyFill="1" applyBorder="1"/>
    <xf numFmtId="166" fontId="3" fillId="0" borderId="16" xfId="0" applyNumberFormat="1" applyFont="1" applyFill="1" applyBorder="1"/>
    <xf numFmtId="0" fontId="0" fillId="0" borderId="0" xfId="0" applyFill="1"/>
    <xf numFmtId="165" fontId="3" fillId="0" borderId="15" xfId="0" applyNumberFormat="1" applyFont="1" applyFill="1" applyBorder="1"/>
    <xf numFmtId="4" fontId="3" fillId="0" borderId="15" xfId="0" applyNumberFormat="1" applyFont="1" applyFill="1" applyBorder="1"/>
    <xf numFmtId="0" fontId="3" fillId="0" borderId="14" xfId="0" applyFont="1" applyFill="1" applyBorder="1"/>
    <xf numFmtId="165" fontId="3" fillId="0" borderId="21" xfId="0" applyNumberFormat="1" applyFont="1" applyFill="1" applyBorder="1"/>
    <xf numFmtId="0" fontId="6" fillId="0" borderId="5" xfId="0" applyFont="1" applyFill="1" applyBorder="1"/>
    <xf numFmtId="4" fontId="3" fillId="0" borderId="0" xfId="0" applyNumberFormat="1" applyFont="1" applyFill="1" applyBorder="1"/>
    <xf numFmtId="165" fontId="3" fillId="0" borderId="0" xfId="0" applyNumberFormat="1" applyFont="1" applyFill="1" applyBorder="1"/>
    <xf numFmtId="165" fontId="3" fillId="0" borderId="20" xfId="0" applyNumberFormat="1" applyFont="1" applyFill="1" applyBorder="1"/>
    <xf numFmtId="0" fontId="11" fillId="0" borderId="5" xfId="0" applyFont="1" applyFill="1" applyBorder="1"/>
    <xf numFmtId="167" fontId="3" fillId="0" borderId="15" xfId="0" applyNumberFormat="1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4" fontId="3" fillId="0" borderId="5" xfId="0" applyNumberFormat="1" applyFont="1" applyFill="1" applyBorder="1"/>
    <xf numFmtId="165" fontId="3" fillId="0" borderId="5" xfId="0" applyNumberFormat="1" applyFont="1" applyFill="1" applyBorder="1"/>
    <xf numFmtId="166" fontId="3" fillId="0" borderId="7" xfId="0" applyNumberFormat="1" applyFont="1" applyFill="1" applyBorder="1"/>
    <xf numFmtId="0" fontId="3" fillId="0" borderId="17" xfId="0" applyFont="1" applyFill="1" applyBorder="1"/>
    <xf numFmtId="0" fontId="3" fillId="0" borderId="11" xfId="0" applyFont="1" applyFill="1" applyBorder="1"/>
    <xf numFmtId="4" fontId="3" fillId="0" borderId="18" xfId="0" applyNumberFormat="1" applyFont="1" applyFill="1" applyBorder="1"/>
    <xf numFmtId="165" fontId="3" fillId="0" borderId="18" xfId="0" applyNumberFormat="1" applyFont="1" applyFill="1" applyBorder="1"/>
    <xf numFmtId="4" fontId="3" fillId="0" borderId="11" xfId="0" applyNumberFormat="1" applyFont="1" applyFill="1" applyBorder="1"/>
    <xf numFmtId="166" fontId="3" fillId="0" borderId="11" xfId="0" applyNumberFormat="1" applyFont="1" applyFill="1" applyBorder="1"/>
    <xf numFmtId="166" fontId="3" fillId="0" borderId="19" xfId="0" applyNumberFormat="1" applyFont="1" applyFill="1" applyBorder="1"/>
  </cellXfs>
  <cellStyles count="6">
    <cellStyle name="Ênfase3 14" xfId="4" xr:uid="{00000000-0005-0000-0000-000000000000}"/>
    <cellStyle name="Normal" xfId="0" builtinId="0"/>
    <cellStyle name="Normal 16" xfId="3" xr:uid="{00000000-0005-0000-0000-000002000000}"/>
    <cellStyle name="Porcentagem" xfId="5" builtinId="5"/>
    <cellStyle name="Título 17" xfId="2" xr:uid="{00000000-0005-0000-0000-000004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bor\Documents\Silvestre\Back%20up%2030-03-20\Auditorias%202020\Revis&#227;o%20BR-163-PR\C&#243;pia%20de%20Comps_SICRO_252-13_Nov13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ções"/>
      <sheetName val="sicro2"/>
    </sheetNames>
    <sheetDataSet>
      <sheetData sheetId="0"/>
      <sheetData sheetId="1">
        <row r="6">
          <cell r="A6" t="str">
            <v>1 A 00 001 05</v>
          </cell>
          <cell r="B6" t="str">
            <v>Transp. local c/ basc. 10m3 rodov. não pav (const)</v>
          </cell>
          <cell r="C6" t="str">
            <v>tkm</v>
          </cell>
          <cell r="D6">
            <v>0.59</v>
          </cell>
          <cell r="E6">
            <v>0</v>
          </cell>
          <cell r="F6">
            <v>0.59</v>
          </cell>
        </row>
        <row r="7">
          <cell r="A7" t="str">
            <v>1 A 00 001 06</v>
          </cell>
          <cell r="B7" t="str">
            <v>Transp. local c/ basc. 10m3 rodov. não pav (consv)</v>
          </cell>
          <cell r="C7" t="str">
            <v>tkm</v>
          </cell>
          <cell r="D7">
            <v>0.72</v>
          </cell>
          <cell r="E7">
            <v>0</v>
          </cell>
          <cell r="F7">
            <v>0.72</v>
          </cell>
        </row>
        <row r="8">
          <cell r="A8" t="str">
            <v>1 A 00 001 07</v>
          </cell>
          <cell r="B8" t="str">
            <v>Transp. local c/ basc. 10m3 rodov. não pav (restr)</v>
          </cell>
          <cell r="C8" t="str">
            <v>tkm</v>
          </cell>
          <cell r="D8">
            <v>0.69</v>
          </cell>
          <cell r="E8">
            <v>0</v>
          </cell>
          <cell r="F8">
            <v>0.69</v>
          </cell>
        </row>
        <row r="9">
          <cell r="A9" t="str">
            <v>1 A 00 001 08</v>
          </cell>
          <cell r="B9" t="str">
            <v>Transporte local c/ basc. p/ rocha rodov. não pav.</v>
          </cell>
          <cell r="C9" t="str">
            <v>tkm</v>
          </cell>
          <cell r="D9">
            <v>0.83</v>
          </cell>
          <cell r="E9">
            <v>0</v>
          </cell>
          <cell r="F9">
            <v>0.83</v>
          </cell>
        </row>
        <row r="10">
          <cell r="A10" t="str">
            <v>1 A 00 001 40</v>
          </cell>
          <cell r="B10" t="str">
            <v>Transp. local c/ carroceria 15 t rodov. não pav.</v>
          </cell>
          <cell r="C10" t="str">
            <v>tkm</v>
          </cell>
          <cell r="D10">
            <v>0.8</v>
          </cell>
          <cell r="E10">
            <v>0</v>
          </cell>
          <cell r="F10">
            <v>0.8</v>
          </cell>
        </row>
        <row r="11">
          <cell r="A11" t="str">
            <v>1 A 00 001 41</v>
          </cell>
          <cell r="B11" t="str">
            <v>Transporte local c/ carroceria 4t rodov. não pav.</v>
          </cell>
          <cell r="C11" t="str">
            <v>tkm</v>
          </cell>
          <cell r="D11">
            <v>1.07</v>
          </cell>
          <cell r="E11">
            <v>0</v>
          </cell>
          <cell r="F11">
            <v>1.07</v>
          </cell>
        </row>
        <row r="12">
          <cell r="A12" t="str">
            <v>1 A 00 001 50</v>
          </cell>
          <cell r="B12" t="str">
            <v>Transporte local c/ betoneira rodov. não pav.</v>
          </cell>
          <cell r="C12" t="str">
            <v>tkm</v>
          </cell>
          <cell r="D12">
            <v>1.01</v>
          </cell>
          <cell r="E12">
            <v>0</v>
          </cell>
          <cell r="F12">
            <v>1.01</v>
          </cell>
        </row>
        <row r="13">
          <cell r="A13" t="str">
            <v>1 A 00 001 60</v>
          </cell>
          <cell r="B13" t="str">
            <v>Transp. local c/ carroc. c/ guind. rodov. não pav.</v>
          </cell>
          <cell r="C13" t="str">
            <v>tkm</v>
          </cell>
          <cell r="D13">
            <v>0.77</v>
          </cell>
          <cell r="E13">
            <v>0</v>
          </cell>
          <cell r="F13">
            <v>0.77</v>
          </cell>
        </row>
        <row r="14">
          <cell r="A14" t="str">
            <v>1 A 00 001 90</v>
          </cell>
          <cell r="B14" t="str">
            <v>Transporte comercial c/ carroc. rodov. não pav.</v>
          </cell>
          <cell r="C14" t="str">
            <v>tkm</v>
          </cell>
          <cell r="D14">
            <v>0.45</v>
          </cell>
          <cell r="E14">
            <v>0</v>
          </cell>
          <cell r="F14">
            <v>0.45</v>
          </cell>
        </row>
        <row r="15">
          <cell r="A15" t="str">
            <v>1 A 00 001 91</v>
          </cell>
          <cell r="B15" t="str">
            <v>Transporte comercial c/ basc. 10m3 rod. não pav.</v>
          </cell>
          <cell r="C15" t="str">
            <v>tkm</v>
          </cell>
          <cell r="D15">
            <v>0.47</v>
          </cell>
          <cell r="E15">
            <v>0</v>
          </cell>
          <cell r="F15">
            <v>0.47</v>
          </cell>
        </row>
        <row r="16">
          <cell r="A16" t="str">
            <v>1 A 00 002 00</v>
          </cell>
          <cell r="B16" t="str">
            <v>Transporte local c/ basc. 5m3 rodov. pav.</v>
          </cell>
          <cell r="C16" t="str">
            <v>tkm</v>
          </cell>
          <cell r="D16">
            <v>0.43</v>
          </cell>
          <cell r="E16">
            <v>0</v>
          </cell>
          <cell r="F16">
            <v>0.43</v>
          </cell>
        </row>
        <row r="17">
          <cell r="A17" t="str">
            <v>1 A 00 002 03</v>
          </cell>
          <cell r="B17" t="str">
            <v>Transp. local material para remendos</v>
          </cell>
          <cell r="C17" t="str">
            <v>tkm</v>
          </cell>
          <cell r="D17">
            <v>1.27</v>
          </cell>
          <cell r="E17">
            <v>0</v>
          </cell>
          <cell r="F17">
            <v>1.27</v>
          </cell>
        </row>
        <row r="18">
          <cell r="A18" t="str">
            <v>1 A 00 002 04</v>
          </cell>
          <cell r="B18" t="str">
            <v>Transporte Local CBUQ c/ caçamba térmica</v>
          </cell>
          <cell r="C18" t="str">
            <v>tkm</v>
          </cell>
          <cell r="D18">
            <v>0.83</v>
          </cell>
          <cell r="E18">
            <v>0</v>
          </cell>
          <cell r="F18">
            <v>0.83</v>
          </cell>
        </row>
        <row r="19">
          <cell r="A19" t="str">
            <v>1 A 00 002 05</v>
          </cell>
          <cell r="B19" t="str">
            <v>Transp. local c/ basc. 10m3 rodov. pav. (const)</v>
          </cell>
          <cell r="C19" t="str">
            <v>tkm</v>
          </cell>
          <cell r="D19">
            <v>0.46</v>
          </cell>
          <cell r="E19">
            <v>0</v>
          </cell>
          <cell r="F19">
            <v>0.46</v>
          </cell>
        </row>
        <row r="20">
          <cell r="A20" t="str">
            <v>1 A 00 002 06</v>
          </cell>
          <cell r="B20" t="str">
            <v>Transp. local c/ basc. 10m3 rodov. pav. (consv)</v>
          </cell>
          <cell r="C20" t="str">
            <v>tkm</v>
          </cell>
          <cell r="D20">
            <v>0.54</v>
          </cell>
          <cell r="E20">
            <v>0</v>
          </cell>
          <cell r="F20">
            <v>0.54</v>
          </cell>
        </row>
        <row r="21">
          <cell r="A21" t="str">
            <v>1 A 00 002 07</v>
          </cell>
          <cell r="B21" t="str">
            <v>Transp. local c/ basc. 10m3 rodov. pav. (restr)</v>
          </cell>
          <cell r="C21" t="str">
            <v>tkm</v>
          </cell>
          <cell r="D21">
            <v>0.52</v>
          </cell>
          <cell r="E21">
            <v>0</v>
          </cell>
          <cell r="F21">
            <v>0.52</v>
          </cell>
        </row>
        <row r="22">
          <cell r="A22" t="str">
            <v>1 A 00 002 08</v>
          </cell>
          <cell r="B22" t="str">
            <v>Transporte local c/ basc. p/ rocha rodov. pav.</v>
          </cell>
          <cell r="C22" t="str">
            <v>tkm</v>
          </cell>
          <cell r="D22">
            <v>0.62</v>
          </cell>
          <cell r="E22">
            <v>0</v>
          </cell>
          <cell r="F22">
            <v>0.62</v>
          </cell>
        </row>
        <row r="23">
          <cell r="A23" t="str">
            <v>1 A 00 002 40</v>
          </cell>
          <cell r="B23" t="str">
            <v>Transporte local c/ carroceria 15 t rodov. pav.</v>
          </cell>
          <cell r="C23" t="str">
            <v>tkm</v>
          </cell>
          <cell r="D23">
            <v>0.60000000000000009</v>
          </cell>
          <cell r="E23">
            <v>0</v>
          </cell>
          <cell r="F23">
            <v>0.60000000000000009</v>
          </cell>
        </row>
        <row r="24">
          <cell r="A24" t="str">
            <v>1 A 00 002 41</v>
          </cell>
          <cell r="B24" t="str">
            <v>Transporte local c/ carroceria 4t rodov. pav.</v>
          </cell>
          <cell r="C24" t="str">
            <v>tkm</v>
          </cell>
          <cell r="D24">
            <v>0.84</v>
          </cell>
          <cell r="E24">
            <v>0</v>
          </cell>
          <cell r="F24">
            <v>0.84</v>
          </cell>
        </row>
        <row r="25">
          <cell r="A25" t="str">
            <v>1 A 00 002 50</v>
          </cell>
          <cell r="B25" t="str">
            <v>Transporte local c/ betoneira rodov. pav.</v>
          </cell>
          <cell r="C25" t="str">
            <v>tkm</v>
          </cell>
          <cell r="D25">
            <v>0.75</v>
          </cell>
          <cell r="E25">
            <v>0</v>
          </cell>
          <cell r="F25">
            <v>0.75</v>
          </cell>
        </row>
        <row r="26">
          <cell r="A26" t="str">
            <v>1 A 00 002 60</v>
          </cell>
          <cell r="B26" t="str">
            <v>Transp. local c/ carroceria c/ guind. rodov. pav.</v>
          </cell>
          <cell r="C26" t="str">
            <v>tkm</v>
          </cell>
          <cell r="D26">
            <v>0.69</v>
          </cell>
          <cell r="E26">
            <v>0</v>
          </cell>
          <cell r="F26">
            <v>0.69</v>
          </cell>
        </row>
        <row r="27">
          <cell r="A27" t="str">
            <v>1 A 00 002 90</v>
          </cell>
          <cell r="B27" t="str">
            <v>Transporte comercial c/ carroceria rodov. pav.</v>
          </cell>
          <cell r="C27" t="str">
            <v>tkm</v>
          </cell>
          <cell r="D27">
            <v>0.30000000000000004</v>
          </cell>
          <cell r="E27">
            <v>0</v>
          </cell>
          <cell r="F27">
            <v>0.30000000000000004</v>
          </cell>
        </row>
        <row r="28">
          <cell r="A28" t="str">
            <v>1 A 00 002 91</v>
          </cell>
          <cell r="B28" t="str">
            <v>Transporte comercial c/ basc. 10m3 rod. pav.</v>
          </cell>
          <cell r="C28" t="str">
            <v>tkm</v>
          </cell>
          <cell r="D28">
            <v>0.31</v>
          </cell>
          <cell r="E28">
            <v>0</v>
          </cell>
          <cell r="F28">
            <v>0.31</v>
          </cell>
        </row>
        <row r="29">
          <cell r="A29" t="str">
            <v>1 A 00 102 00</v>
          </cell>
          <cell r="B29" t="str">
            <v>Transporte local de material betuminoso</v>
          </cell>
          <cell r="C29" t="str">
            <v>tkm</v>
          </cell>
          <cell r="D29">
            <v>1.24</v>
          </cell>
          <cell r="E29">
            <v>0</v>
          </cell>
          <cell r="F29">
            <v>1.24</v>
          </cell>
        </row>
        <row r="30">
          <cell r="A30" t="str">
            <v>1 A 00 112 90</v>
          </cell>
          <cell r="B30" t="str">
            <v>Transporte comercial material betuminoso a quente</v>
          </cell>
          <cell r="C30" t="str">
            <v>tkm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1 A 00 112 91</v>
          </cell>
          <cell r="B31" t="str">
            <v>Transporte comercial material betuminoso a frio</v>
          </cell>
          <cell r="C31" t="str">
            <v>tkm</v>
          </cell>
          <cell r="D31">
            <v>0</v>
          </cell>
          <cell r="E31">
            <v>0</v>
          </cell>
          <cell r="F31">
            <v>0</v>
          </cell>
        </row>
        <row r="32">
          <cell r="A32" t="str">
            <v>1 A 00 201 70</v>
          </cell>
          <cell r="B32" t="str">
            <v>Transp. local água c/ cam. tanque rodov. não pav.</v>
          </cell>
          <cell r="C32" t="str">
            <v>tkm</v>
          </cell>
          <cell r="D32">
            <v>0.87</v>
          </cell>
          <cell r="E32">
            <v>0</v>
          </cell>
          <cell r="F32">
            <v>0.87</v>
          </cell>
        </row>
        <row r="33">
          <cell r="A33" t="str">
            <v>1 A 00 202 70</v>
          </cell>
          <cell r="B33" t="str">
            <v>Transp. local de água c/ cam. tanque rodov. pav.</v>
          </cell>
          <cell r="C33" t="str">
            <v>tkm</v>
          </cell>
          <cell r="D33">
            <v>0.65</v>
          </cell>
          <cell r="E33">
            <v>0</v>
          </cell>
          <cell r="F33">
            <v>0.65</v>
          </cell>
        </row>
        <row r="34">
          <cell r="A34" t="str">
            <v>1 A 00 301 00</v>
          </cell>
          <cell r="B34" t="str">
            <v>Fornecimento de Aço CA-25</v>
          </cell>
          <cell r="C34" t="str">
            <v>kg</v>
          </cell>
          <cell r="D34">
            <v>3.13</v>
          </cell>
          <cell r="E34">
            <v>0</v>
          </cell>
          <cell r="F34">
            <v>3.13</v>
          </cell>
        </row>
        <row r="35">
          <cell r="A35" t="str">
            <v>1 A 00 302 00</v>
          </cell>
          <cell r="B35" t="str">
            <v>Fornecimento de Aço CA-50</v>
          </cell>
          <cell r="C35" t="str">
            <v>kg</v>
          </cell>
          <cell r="D35">
            <v>3.28</v>
          </cell>
          <cell r="E35">
            <v>0</v>
          </cell>
          <cell r="F35">
            <v>3.28</v>
          </cell>
        </row>
        <row r="36">
          <cell r="A36" t="str">
            <v>1 A 00 303 00</v>
          </cell>
          <cell r="B36" t="str">
            <v>Fornecimento de Aço CA-60</v>
          </cell>
          <cell r="C36" t="str">
            <v>kg</v>
          </cell>
          <cell r="D36">
            <v>3.22</v>
          </cell>
          <cell r="E36">
            <v>0</v>
          </cell>
          <cell r="F36">
            <v>3.22</v>
          </cell>
        </row>
        <row r="37">
          <cell r="A37" t="str">
            <v>1 A 00 716 00</v>
          </cell>
          <cell r="B37" t="str">
            <v>Areia comercial</v>
          </cell>
          <cell r="C37" t="str">
            <v>m3</v>
          </cell>
          <cell r="D37">
            <v>55</v>
          </cell>
          <cell r="E37">
            <v>0</v>
          </cell>
          <cell r="F37">
            <v>55</v>
          </cell>
        </row>
        <row r="38">
          <cell r="A38" t="str">
            <v>1 A 00 717 00</v>
          </cell>
          <cell r="B38" t="str">
            <v>Brita Comercial</v>
          </cell>
          <cell r="C38" t="str">
            <v>m3</v>
          </cell>
          <cell r="D38">
            <v>54.47</v>
          </cell>
          <cell r="E38">
            <v>0</v>
          </cell>
          <cell r="F38">
            <v>54.47</v>
          </cell>
        </row>
        <row r="39">
          <cell r="A39" t="str">
            <v>1 A 00 901 01</v>
          </cell>
          <cell r="B39" t="str">
            <v>Alvenaria de pedra argamassada</v>
          </cell>
          <cell r="C39" t="str">
            <v>m3</v>
          </cell>
          <cell r="D39">
            <v>180.69</v>
          </cell>
          <cell r="E39">
            <v>0</v>
          </cell>
          <cell r="F39">
            <v>180.69</v>
          </cell>
        </row>
        <row r="40">
          <cell r="A40" t="str">
            <v>1 A 00 901 51</v>
          </cell>
          <cell r="B40" t="str">
            <v>Alvenaria de pedra argamassada AC/PP</v>
          </cell>
          <cell r="C40" t="str">
            <v>m3</v>
          </cell>
          <cell r="D40">
            <v>221.93</v>
          </cell>
          <cell r="E40">
            <v>0</v>
          </cell>
          <cell r="F40">
            <v>221.93</v>
          </cell>
        </row>
        <row r="41">
          <cell r="A41" t="str">
            <v>1 A 00 902 01</v>
          </cell>
          <cell r="B41" t="str">
            <v>Alvenaria de tijolos</v>
          </cell>
          <cell r="C41" t="str">
            <v>m2</v>
          </cell>
          <cell r="D41">
            <v>55.67</v>
          </cell>
          <cell r="E41">
            <v>0</v>
          </cell>
          <cell r="F41">
            <v>55.67</v>
          </cell>
        </row>
        <row r="42">
          <cell r="A42" t="str">
            <v>1 A 00 902 51</v>
          </cell>
          <cell r="B42" t="str">
            <v>Alvenaria de tijolos AC</v>
          </cell>
          <cell r="C42" t="str">
            <v>m2</v>
          </cell>
          <cell r="D42">
            <v>57.5</v>
          </cell>
          <cell r="E42">
            <v>0</v>
          </cell>
          <cell r="F42">
            <v>57.5</v>
          </cell>
        </row>
        <row r="43">
          <cell r="A43" t="str">
            <v>1 A 00 903 01</v>
          </cell>
          <cell r="B43" t="str">
            <v>Dentes para bueiros duplos D=1,00 m</v>
          </cell>
          <cell r="C43" t="str">
            <v>und</v>
          </cell>
          <cell r="D43">
            <v>127.13</v>
          </cell>
          <cell r="E43">
            <v>0</v>
          </cell>
          <cell r="F43">
            <v>127.13</v>
          </cell>
        </row>
        <row r="44">
          <cell r="A44" t="str">
            <v>1 A 00 903 51</v>
          </cell>
          <cell r="B44" t="str">
            <v>Dentes para bueiros duplos D=1,00 m AC/BP/PP</v>
          </cell>
          <cell r="C44" t="str">
            <v>und</v>
          </cell>
          <cell r="D44">
            <v>153.33000000000001</v>
          </cell>
          <cell r="E44">
            <v>0</v>
          </cell>
          <cell r="F44">
            <v>153.33000000000001</v>
          </cell>
        </row>
        <row r="45">
          <cell r="A45" t="str">
            <v>1 A 00 904 01</v>
          </cell>
          <cell r="B45" t="str">
            <v>Dentes para bueiros duplos D=1,20 m</v>
          </cell>
          <cell r="C45" t="str">
            <v>und</v>
          </cell>
          <cell r="D45">
            <v>142.49</v>
          </cell>
          <cell r="E45">
            <v>0</v>
          </cell>
          <cell r="F45">
            <v>142.49</v>
          </cell>
        </row>
        <row r="46">
          <cell r="A46" t="str">
            <v>1 A 00 904 51</v>
          </cell>
          <cell r="B46" t="str">
            <v>Dentes para bueiros duplos D=1,20 m AC/BP/PP</v>
          </cell>
          <cell r="C46" t="str">
            <v>und</v>
          </cell>
          <cell r="D46">
            <v>172.67</v>
          </cell>
          <cell r="E46">
            <v>0</v>
          </cell>
          <cell r="F46">
            <v>172.67</v>
          </cell>
        </row>
        <row r="47">
          <cell r="A47" t="str">
            <v>1 A 00 905 01</v>
          </cell>
          <cell r="B47" t="str">
            <v>Dentes para bueiros duplos D=1,50 m</v>
          </cell>
          <cell r="C47" t="str">
            <v>und</v>
          </cell>
          <cell r="D47">
            <v>178.39</v>
          </cell>
          <cell r="E47">
            <v>0</v>
          </cell>
          <cell r="F47">
            <v>178.39</v>
          </cell>
        </row>
        <row r="48">
          <cell r="A48" t="str">
            <v>1 A 00 905 51</v>
          </cell>
          <cell r="B48" t="str">
            <v>Dentes para bueiros duplos D=1,50 m AC/BP/PP</v>
          </cell>
          <cell r="C48" t="str">
            <v>und</v>
          </cell>
          <cell r="D48">
            <v>214.42</v>
          </cell>
          <cell r="E48">
            <v>0</v>
          </cell>
          <cell r="F48">
            <v>214.42</v>
          </cell>
        </row>
        <row r="49">
          <cell r="A49" t="str">
            <v>1 A 00 906 01</v>
          </cell>
          <cell r="B49" t="str">
            <v>Dentes para bueiros simples D=0,60 m</v>
          </cell>
          <cell r="C49" t="str">
            <v>und</v>
          </cell>
          <cell r="D49">
            <v>43.22</v>
          </cell>
          <cell r="E49">
            <v>0</v>
          </cell>
          <cell r="F49">
            <v>43.22</v>
          </cell>
        </row>
        <row r="50">
          <cell r="A50" t="str">
            <v>1 A 00 906 51</v>
          </cell>
          <cell r="B50" t="str">
            <v>Dentes para bueiros simples D=0,60 m AC/BP/PP</v>
          </cell>
          <cell r="C50" t="str">
            <v>und</v>
          </cell>
          <cell r="D50">
            <v>51.97</v>
          </cell>
          <cell r="E50">
            <v>0</v>
          </cell>
          <cell r="F50">
            <v>51.97</v>
          </cell>
        </row>
        <row r="51">
          <cell r="A51" t="str">
            <v>1 A 00 907 01</v>
          </cell>
          <cell r="B51" t="str">
            <v>Dentes para bueiros simples D=0,80 m</v>
          </cell>
          <cell r="C51" t="str">
            <v>und</v>
          </cell>
          <cell r="D51">
            <v>53.36</v>
          </cell>
          <cell r="E51">
            <v>0</v>
          </cell>
          <cell r="F51">
            <v>53.36</v>
          </cell>
        </row>
        <row r="52">
          <cell r="A52" t="str">
            <v>1 A 00 907 51</v>
          </cell>
          <cell r="B52" t="str">
            <v>Dentes para bueiros simples D=0,80 m AC/BP/PP</v>
          </cell>
          <cell r="C52" t="str">
            <v>und</v>
          </cell>
          <cell r="D52">
            <v>64.27</v>
          </cell>
          <cell r="E52">
            <v>0</v>
          </cell>
          <cell r="F52">
            <v>64.27</v>
          </cell>
        </row>
        <row r="53">
          <cell r="A53" t="str">
            <v>1 A 00 908 01</v>
          </cell>
          <cell r="B53" t="str">
            <v>Dentes para bueiros simples D=1,00 m</v>
          </cell>
          <cell r="C53" t="str">
            <v>und</v>
          </cell>
          <cell r="D53">
            <v>63.47</v>
          </cell>
          <cell r="E53">
            <v>0</v>
          </cell>
          <cell r="F53">
            <v>63.47</v>
          </cell>
        </row>
        <row r="54">
          <cell r="A54" t="str">
            <v>1 A 00 908 51</v>
          </cell>
          <cell r="B54" t="str">
            <v>Dentes para bueiros simples D=1,00 m AC/BP/PP</v>
          </cell>
          <cell r="C54" t="str">
            <v>und</v>
          </cell>
          <cell r="D54">
            <v>76.540000000000006</v>
          </cell>
          <cell r="E54">
            <v>0</v>
          </cell>
          <cell r="F54">
            <v>76.540000000000006</v>
          </cell>
        </row>
        <row r="55">
          <cell r="A55" t="str">
            <v>1 A 00 909 01</v>
          </cell>
          <cell r="B55" t="str">
            <v>Dentes para bueiros simples D=1,20 m</v>
          </cell>
          <cell r="C55" t="str">
            <v>und</v>
          </cell>
          <cell r="D55">
            <v>71.34</v>
          </cell>
          <cell r="E55">
            <v>0</v>
          </cell>
          <cell r="F55">
            <v>71.34</v>
          </cell>
        </row>
        <row r="56">
          <cell r="A56" t="str">
            <v>1 A 00 909 51</v>
          </cell>
          <cell r="B56" t="str">
            <v>Dentes para bueiros simples D=1,20 m AC/BP/PP</v>
          </cell>
          <cell r="C56" t="str">
            <v>und</v>
          </cell>
          <cell r="D56">
            <v>86.46</v>
          </cell>
          <cell r="E56">
            <v>0</v>
          </cell>
          <cell r="F56">
            <v>86.46</v>
          </cell>
        </row>
        <row r="57">
          <cell r="A57" t="str">
            <v>1 A 00 910 01</v>
          </cell>
          <cell r="B57" t="str">
            <v>Dentes para bueiros simples D=1,50 m</v>
          </cell>
          <cell r="C57" t="str">
            <v>und</v>
          </cell>
          <cell r="D57">
            <v>92.51</v>
          </cell>
          <cell r="E57">
            <v>0</v>
          </cell>
          <cell r="F57">
            <v>92.51</v>
          </cell>
        </row>
        <row r="58">
          <cell r="A58" t="str">
            <v>1 A 00 910 51</v>
          </cell>
          <cell r="B58" t="str">
            <v>Dentes para bueiros simples D=1,50 m AC/BP/PP</v>
          </cell>
          <cell r="C58" t="str">
            <v>und</v>
          </cell>
          <cell r="D58">
            <v>110.52</v>
          </cell>
          <cell r="E58">
            <v>0</v>
          </cell>
          <cell r="F58">
            <v>110.52</v>
          </cell>
        </row>
        <row r="59">
          <cell r="A59" t="str">
            <v>1 A 00 911 01</v>
          </cell>
          <cell r="B59" t="str">
            <v>Dentes para bueiros triplos D=1,00 m</v>
          </cell>
          <cell r="C59" t="str">
            <v>und</v>
          </cell>
          <cell r="D59">
            <v>185.14</v>
          </cell>
          <cell r="E59">
            <v>0</v>
          </cell>
          <cell r="F59">
            <v>185.14</v>
          </cell>
        </row>
        <row r="60">
          <cell r="A60" t="str">
            <v>1 A 00 911 51</v>
          </cell>
          <cell r="B60" t="str">
            <v>Dentes para bueiros triplos D=1,00 m AC/BP/PP</v>
          </cell>
          <cell r="C60" t="str">
            <v>und</v>
          </cell>
          <cell r="D60">
            <v>224.41</v>
          </cell>
          <cell r="E60">
            <v>0</v>
          </cell>
          <cell r="F60">
            <v>224.41</v>
          </cell>
        </row>
        <row r="61">
          <cell r="A61" t="str">
            <v>1 A 00 912 01</v>
          </cell>
          <cell r="B61" t="str">
            <v>Dentes para bueiros triplos D=1,20 m</v>
          </cell>
          <cell r="C61" t="str">
            <v>und</v>
          </cell>
          <cell r="D61">
            <v>213.84</v>
          </cell>
          <cell r="E61">
            <v>0</v>
          </cell>
          <cell r="F61">
            <v>213.84</v>
          </cell>
        </row>
        <row r="62">
          <cell r="A62" t="str">
            <v>1 A 00 912 51</v>
          </cell>
          <cell r="B62" t="str">
            <v>Dentes para bueiros triplos D=1,20 m AC/BP/PP</v>
          </cell>
          <cell r="C62" t="str">
            <v>und</v>
          </cell>
          <cell r="D62">
            <v>259.13</v>
          </cell>
          <cell r="E62">
            <v>0</v>
          </cell>
          <cell r="F62">
            <v>259.13</v>
          </cell>
        </row>
        <row r="63">
          <cell r="A63" t="str">
            <v>1 A 00 913 01</v>
          </cell>
          <cell r="B63" t="str">
            <v>Dentes para bueiros triplos D=1,50 m</v>
          </cell>
          <cell r="C63" t="str">
            <v>und</v>
          </cell>
          <cell r="D63">
            <v>263.26</v>
          </cell>
          <cell r="E63">
            <v>0</v>
          </cell>
          <cell r="F63">
            <v>263.26</v>
          </cell>
        </row>
        <row r="64">
          <cell r="A64" t="str">
            <v>1 A 00 913 51</v>
          </cell>
          <cell r="B64" t="str">
            <v>Dentes para bueiros triplos D=1,50 m AC/BP/PP</v>
          </cell>
          <cell r="C64" t="str">
            <v>und</v>
          </cell>
          <cell r="D64">
            <v>317.25</v>
          </cell>
          <cell r="E64">
            <v>0</v>
          </cell>
          <cell r="F64">
            <v>317.25</v>
          </cell>
        </row>
        <row r="65">
          <cell r="A65" t="str">
            <v>1 A 00 963 00</v>
          </cell>
          <cell r="B65" t="str">
            <v>Peças de Desgaste do Britador 80m3/h</v>
          </cell>
          <cell r="C65" t="str">
            <v>cjh</v>
          </cell>
          <cell r="D65">
            <v>162.01</v>
          </cell>
          <cell r="E65">
            <v>0</v>
          </cell>
          <cell r="F65">
            <v>162.01</v>
          </cell>
        </row>
        <row r="66">
          <cell r="A66" t="str">
            <v>1 A 00 964 00</v>
          </cell>
          <cell r="B66" t="str">
            <v>Peças de desgaste britador prod. de rachão</v>
          </cell>
          <cell r="C66" t="str">
            <v>cjh</v>
          </cell>
          <cell r="D66">
            <v>58.34</v>
          </cell>
          <cell r="E66">
            <v>0</v>
          </cell>
          <cell r="F66">
            <v>58.34</v>
          </cell>
        </row>
        <row r="67">
          <cell r="A67" t="str">
            <v>1 A 00 999 06</v>
          </cell>
          <cell r="B67" t="str">
            <v>Solo local / selo de argila apiloado</v>
          </cell>
          <cell r="C67" t="str">
            <v>m3</v>
          </cell>
          <cell r="D67">
            <v>20.91</v>
          </cell>
          <cell r="E67">
            <v>0</v>
          </cell>
          <cell r="F67">
            <v>20.91</v>
          </cell>
        </row>
        <row r="68">
          <cell r="A68" t="str">
            <v>1 A 01 100 01</v>
          </cell>
          <cell r="B68" t="str">
            <v>Limpeza camada vegetal em jazida (const e restr.)</v>
          </cell>
          <cell r="C68" t="str">
            <v>m2</v>
          </cell>
          <cell r="D68">
            <v>0.38</v>
          </cell>
          <cell r="E68">
            <v>0</v>
          </cell>
          <cell r="F68">
            <v>0.38</v>
          </cell>
        </row>
        <row r="69">
          <cell r="A69" t="str">
            <v>1 A 01 100 02</v>
          </cell>
          <cell r="B69" t="str">
            <v>Limpeza de camada vegetal em jazida (consv)</v>
          </cell>
          <cell r="C69" t="str">
            <v>m2</v>
          </cell>
          <cell r="D69">
            <v>0.87</v>
          </cell>
          <cell r="E69">
            <v>0</v>
          </cell>
          <cell r="F69">
            <v>0.87</v>
          </cell>
        </row>
        <row r="70">
          <cell r="A70" t="str">
            <v>1 A 01 105 01</v>
          </cell>
          <cell r="B70" t="str">
            <v>Expurgo de jazida (const e restr)</v>
          </cell>
          <cell r="C70" t="str">
            <v>m3</v>
          </cell>
          <cell r="D70">
            <v>2.0099999999999998</v>
          </cell>
          <cell r="E70">
            <v>0</v>
          </cell>
          <cell r="F70">
            <v>2.0099999999999998</v>
          </cell>
        </row>
        <row r="71">
          <cell r="A71" t="str">
            <v>1 A 01 105 02</v>
          </cell>
          <cell r="B71" t="str">
            <v>Expurgo de jazida (consv)</v>
          </cell>
          <cell r="C71" t="str">
            <v>m3</v>
          </cell>
          <cell r="D71">
            <v>4.71</v>
          </cell>
          <cell r="E71">
            <v>0</v>
          </cell>
          <cell r="F71">
            <v>4.71</v>
          </cell>
        </row>
        <row r="72">
          <cell r="A72" t="str">
            <v>1 A 01 111 00</v>
          </cell>
          <cell r="B72" t="str">
            <v>Material de base (conserv)</v>
          </cell>
          <cell r="C72" t="str">
            <v>m3</v>
          </cell>
          <cell r="D72">
            <v>0</v>
          </cell>
          <cell r="E72">
            <v>0</v>
          </cell>
          <cell r="F72">
            <v>0</v>
          </cell>
        </row>
        <row r="73">
          <cell r="A73" t="str">
            <v>1 A 01 111 01</v>
          </cell>
          <cell r="B73" t="str">
            <v>Esc. e carga material de jazida (consv)</v>
          </cell>
          <cell r="C73" t="str">
            <v>m3</v>
          </cell>
          <cell r="D73">
            <v>7.89</v>
          </cell>
          <cell r="E73">
            <v>0</v>
          </cell>
          <cell r="F73">
            <v>7.89</v>
          </cell>
        </row>
        <row r="74">
          <cell r="A74" t="str">
            <v>1 A 01 120 01</v>
          </cell>
          <cell r="B74" t="str">
            <v>Escav. e carga de mater. de jazida(const e restr)</v>
          </cell>
          <cell r="C74" t="str">
            <v>m3</v>
          </cell>
          <cell r="D74">
            <v>3.29</v>
          </cell>
          <cell r="E74">
            <v>0</v>
          </cell>
          <cell r="F74">
            <v>3.29</v>
          </cell>
        </row>
        <row r="75">
          <cell r="A75" t="str">
            <v>1 A 01 150 01</v>
          </cell>
          <cell r="B75" t="str">
            <v>Rocha p/ britagem c/ perfur. sobre esteira</v>
          </cell>
          <cell r="C75" t="str">
            <v>m3</v>
          </cell>
          <cell r="D75">
            <v>25.35</v>
          </cell>
          <cell r="E75">
            <v>0</v>
          </cell>
          <cell r="F75">
            <v>25.35</v>
          </cell>
        </row>
        <row r="76">
          <cell r="A76" t="str">
            <v>1 A 01 150 02</v>
          </cell>
          <cell r="B76" t="str">
            <v>Rocha p/ britagem com perfuratriz manual</v>
          </cell>
          <cell r="C76" t="str">
            <v>m3</v>
          </cell>
          <cell r="D76">
            <v>27.31</v>
          </cell>
          <cell r="E76">
            <v>0</v>
          </cell>
          <cell r="F76">
            <v>27.31</v>
          </cell>
        </row>
        <row r="77">
          <cell r="A77" t="str">
            <v>1 A 01 155 01</v>
          </cell>
          <cell r="B77" t="str">
            <v>Rachão ou pedra-de-mão produzidos-(const e rest)</v>
          </cell>
          <cell r="C77" t="str">
            <v>m3</v>
          </cell>
          <cell r="D77">
            <v>22.72</v>
          </cell>
          <cell r="E77">
            <v>0</v>
          </cell>
          <cell r="F77">
            <v>22.72</v>
          </cell>
        </row>
        <row r="78">
          <cell r="A78" t="str">
            <v>1 A 01 155 51</v>
          </cell>
          <cell r="B78" t="str">
            <v>Rachão ou pedra-de-mão comercial (cont e rest)/ PC</v>
          </cell>
          <cell r="C78" t="str">
            <v>m3</v>
          </cell>
          <cell r="D78">
            <v>50.69</v>
          </cell>
          <cell r="E78">
            <v>0</v>
          </cell>
          <cell r="F78">
            <v>50.69</v>
          </cell>
        </row>
        <row r="79">
          <cell r="A79" t="str">
            <v>1 A 01 170 01</v>
          </cell>
          <cell r="B79" t="str">
            <v>Areia extraída com escavadeira hidráulica</v>
          </cell>
          <cell r="C79" t="str">
            <v>m3</v>
          </cell>
          <cell r="D79">
            <v>5.86</v>
          </cell>
          <cell r="E79">
            <v>0</v>
          </cell>
          <cell r="F79">
            <v>5.86</v>
          </cell>
        </row>
        <row r="80">
          <cell r="A80" t="str">
            <v>1 A 01 170 02</v>
          </cell>
          <cell r="B80" t="str">
            <v>Areia extraída com trator e carregadeira</v>
          </cell>
          <cell r="C80" t="str">
            <v>m3</v>
          </cell>
          <cell r="D80">
            <v>5.31</v>
          </cell>
          <cell r="E80">
            <v>0</v>
          </cell>
          <cell r="F80">
            <v>5.31</v>
          </cell>
        </row>
        <row r="81">
          <cell r="A81" t="str">
            <v>1 A 01 170 03</v>
          </cell>
          <cell r="B81" t="str">
            <v>Areia extraída com draga de sucção (tipo bomba)</v>
          </cell>
          <cell r="C81" t="str">
            <v>m3</v>
          </cell>
          <cell r="D81">
            <v>23.64</v>
          </cell>
          <cell r="E81">
            <v>0</v>
          </cell>
          <cell r="F81">
            <v>23.64</v>
          </cell>
        </row>
        <row r="82">
          <cell r="A82" t="str">
            <v>1 A 01 200 01</v>
          </cell>
          <cell r="B82" t="str">
            <v>Brita produzida em central de britagem de 80 m3/h</v>
          </cell>
          <cell r="C82" t="str">
            <v>m3</v>
          </cell>
          <cell r="D82">
            <v>28.63</v>
          </cell>
          <cell r="E82">
            <v>0</v>
          </cell>
          <cell r="F82">
            <v>28.63</v>
          </cell>
        </row>
        <row r="83">
          <cell r="A83" t="str">
            <v>1 A 01 200 04</v>
          </cell>
          <cell r="B83" t="str">
            <v>Pedra de mão produzida manualmente (consv)</v>
          </cell>
          <cell r="C83" t="str">
            <v>m3</v>
          </cell>
          <cell r="D83">
            <v>51.5</v>
          </cell>
          <cell r="E83">
            <v>0</v>
          </cell>
          <cell r="F83">
            <v>51.5</v>
          </cell>
        </row>
        <row r="84">
          <cell r="A84" t="str">
            <v>1 A 01 390 02</v>
          </cell>
          <cell r="B84" t="str">
            <v>Usinagem de CBUQ (capa de rolamento)</v>
          </cell>
          <cell r="C84" t="str">
            <v>t</v>
          </cell>
          <cell r="D84">
            <v>42.72</v>
          </cell>
          <cell r="E84">
            <v>0</v>
          </cell>
          <cell r="F84">
            <v>42.72</v>
          </cell>
        </row>
        <row r="85">
          <cell r="A85" t="str">
            <v>1 A 01 390 03</v>
          </cell>
          <cell r="B85" t="str">
            <v>Usinagem de CBUQ (binder)</v>
          </cell>
          <cell r="C85" t="str">
            <v>t</v>
          </cell>
          <cell r="D85">
            <v>35.07</v>
          </cell>
          <cell r="E85">
            <v>0</v>
          </cell>
          <cell r="F85">
            <v>35.07</v>
          </cell>
        </row>
        <row r="86">
          <cell r="A86" t="str">
            <v>1 A 01 390 22</v>
          </cell>
          <cell r="B86" t="str">
            <v>Usinagem de CBUQ c/ cal hidr. (capa de rolamento)</v>
          </cell>
          <cell r="C86" t="str">
            <v>t</v>
          </cell>
          <cell r="D86">
            <v>42.82</v>
          </cell>
          <cell r="E86">
            <v>0</v>
          </cell>
          <cell r="F86">
            <v>42.82</v>
          </cell>
        </row>
        <row r="87">
          <cell r="A87" t="str">
            <v>1 A 01 390 52</v>
          </cell>
          <cell r="B87" t="str">
            <v>Usinagem de CBUQ (capa de rolamento) AC/BP</v>
          </cell>
          <cell r="C87" t="str">
            <v>t</v>
          </cell>
          <cell r="D87">
            <v>59.76</v>
          </cell>
          <cell r="E87">
            <v>0</v>
          </cell>
          <cell r="F87">
            <v>59.76</v>
          </cell>
        </row>
        <row r="88">
          <cell r="A88" t="str">
            <v>1 A 01 390 53</v>
          </cell>
          <cell r="B88" t="str">
            <v>Usinagem de CBUQ (binder) AC/BP</v>
          </cell>
          <cell r="C88" t="str">
            <v>t</v>
          </cell>
          <cell r="D88">
            <v>55.2</v>
          </cell>
          <cell r="E88">
            <v>0</v>
          </cell>
          <cell r="F88">
            <v>55.2</v>
          </cell>
        </row>
        <row r="89">
          <cell r="A89" t="str">
            <v>1 A 01 390 72</v>
          </cell>
          <cell r="B89" t="str">
            <v>Usinagem de CBUQ (capa de rolam.) AC/BP c cal hidr</v>
          </cell>
          <cell r="C89" t="str">
            <v>t</v>
          </cell>
          <cell r="D89">
            <v>59.98</v>
          </cell>
          <cell r="E89">
            <v>0</v>
          </cell>
          <cell r="F89">
            <v>59.98</v>
          </cell>
        </row>
        <row r="90">
          <cell r="A90" t="str">
            <v>1 A 01 391 02</v>
          </cell>
          <cell r="B90" t="str">
            <v>Usinagem de areia-asfalto</v>
          </cell>
          <cell r="C90" t="str">
            <v>t</v>
          </cell>
          <cell r="D90">
            <v>42.41</v>
          </cell>
          <cell r="E90">
            <v>0</v>
          </cell>
          <cell r="F90">
            <v>42.41</v>
          </cell>
        </row>
        <row r="91">
          <cell r="A91" t="str">
            <v>1 A 01 391 52</v>
          </cell>
          <cell r="B91" t="str">
            <v>Usinagem de areia-asfalto AC</v>
          </cell>
          <cell r="C91" t="str">
            <v>t</v>
          </cell>
          <cell r="D91">
            <v>77.790000000000006</v>
          </cell>
          <cell r="E91">
            <v>0</v>
          </cell>
          <cell r="F91">
            <v>77.790000000000006</v>
          </cell>
        </row>
        <row r="92">
          <cell r="A92" t="str">
            <v>1 A 01 395 01</v>
          </cell>
          <cell r="B92" t="str">
            <v>Usinagem de brita graduada</v>
          </cell>
          <cell r="C92" t="str">
            <v>m3</v>
          </cell>
          <cell r="D92">
            <v>49.71</v>
          </cell>
          <cell r="E92">
            <v>0</v>
          </cell>
          <cell r="F92">
            <v>49.71</v>
          </cell>
        </row>
        <row r="93">
          <cell r="A93" t="str">
            <v>1 A 01 395 02</v>
          </cell>
          <cell r="B93" t="str">
            <v>Usinagem de solo-brita</v>
          </cell>
          <cell r="C93" t="str">
            <v>m3</v>
          </cell>
          <cell r="D93">
            <v>25.98</v>
          </cell>
          <cell r="E93">
            <v>0</v>
          </cell>
          <cell r="F93">
            <v>25.98</v>
          </cell>
        </row>
        <row r="94">
          <cell r="A94" t="str">
            <v>1 A 01 395 03</v>
          </cell>
          <cell r="B94" t="str">
            <v>Usinagem de agregados p/ micro-revestimento</v>
          </cell>
          <cell r="C94" t="str">
            <v>m3</v>
          </cell>
          <cell r="D94">
            <v>31.25</v>
          </cell>
          <cell r="E94">
            <v>0</v>
          </cell>
          <cell r="F94">
            <v>31.25</v>
          </cell>
        </row>
        <row r="95">
          <cell r="A95" t="str">
            <v>1 A 01 395 51</v>
          </cell>
          <cell r="B95" t="str">
            <v>Usinagem de brita graduada BC</v>
          </cell>
          <cell r="C95" t="str">
            <v>m3</v>
          </cell>
          <cell r="D95">
            <v>91.05</v>
          </cell>
          <cell r="E95">
            <v>0</v>
          </cell>
          <cell r="F95">
            <v>91.05</v>
          </cell>
        </row>
        <row r="96">
          <cell r="A96" t="str">
            <v>1 A 01 395 52</v>
          </cell>
          <cell r="B96" t="str">
            <v>Usinagem de solo-brita BC</v>
          </cell>
          <cell r="C96" t="str">
            <v>m3</v>
          </cell>
          <cell r="D96">
            <v>42.51</v>
          </cell>
          <cell r="E96">
            <v>0</v>
          </cell>
          <cell r="F96">
            <v>42.51</v>
          </cell>
        </row>
        <row r="97">
          <cell r="A97" t="str">
            <v>1 A 01 395 53</v>
          </cell>
          <cell r="B97" t="str">
            <v>Usinagem de agregados p/ micro-revestimento BC</v>
          </cell>
          <cell r="C97" t="str">
            <v>m3</v>
          </cell>
          <cell r="D97">
            <v>57.08</v>
          </cell>
          <cell r="E97">
            <v>0</v>
          </cell>
          <cell r="F97">
            <v>57.08</v>
          </cell>
        </row>
        <row r="98">
          <cell r="A98" t="str">
            <v>1 A 01 396 01</v>
          </cell>
          <cell r="B98" t="str">
            <v>Usinagem de solo-cimento</v>
          </cell>
          <cell r="C98" t="str">
            <v>m3</v>
          </cell>
          <cell r="D98">
            <v>82.1</v>
          </cell>
          <cell r="E98">
            <v>0</v>
          </cell>
          <cell r="F98">
            <v>82.1</v>
          </cell>
        </row>
        <row r="99">
          <cell r="A99" t="str">
            <v>1 A 01 396 02</v>
          </cell>
          <cell r="B99" t="str">
            <v>Usinagem de solo melhorado com cimento.</v>
          </cell>
          <cell r="C99" t="str">
            <v>m3</v>
          </cell>
          <cell r="D99">
            <v>44.95</v>
          </cell>
          <cell r="E99">
            <v>0</v>
          </cell>
          <cell r="F99">
            <v>44.95</v>
          </cell>
        </row>
        <row r="100">
          <cell r="A100" t="str">
            <v>1 A 01 397 02</v>
          </cell>
          <cell r="B100" t="str">
            <v>Usinagem de P.M.F.</v>
          </cell>
          <cell r="C100" t="str">
            <v>m3</v>
          </cell>
          <cell r="D100">
            <v>49.11</v>
          </cell>
          <cell r="E100">
            <v>0</v>
          </cell>
          <cell r="F100">
            <v>49.11</v>
          </cell>
        </row>
        <row r="101">
          <cell r="A101" t="str">
            <v>1 A 01 397 52</v>
          </cell>
          <cell r="B101" t="str">
            <v>Usinagem de P.M.F. AC/BP</v>
          </cell>
          <cell r="C101" t="str">
            <v>m3</v>
          </cell>
          <cell r="D101">
            <v>90.51</v>
          </cell>
          <cell r="E101">
            <v>0</v>
          </cell>
          <cell r="F101">
            <v>90.51</v>
          </cell>
        </row>
        <row r="102">
          <cell r="A102" t="str">
            <v>1 A 01 398 02</v>
          </cell>
          <cell r="B102" t="str">
            <v>Usinagem de CBUQ p/ reciclagem em usina fixa.</v>
          </cell>
          <cell r="C102" t="str">
            <v>t</v>
          </cell>
          <cell r="D102">
            <v>29.89</v>
          </cell>
          <cell r="E102">
            <v>0</v>
          </cell>
          <cell r="F102">
            <v>29.89</v>
          </cell>
        </row>
        <row r="103">
          <cell r="A103" t="str">
            <v>1 A 01 398 52</v>
          </cell>
          <cell r="B103" t="str">
            <v>Usinagem de CBUQ p/ reciclagem em usina fixa BC</v>
          </cell>
          <cell r="C103" t="str">
            <v>t</v>
          </cell>
          <cell r="D103">
            <v>38.31</v>
          </cell>
          <cell r="E103">
            <v>0</v>
          </cell>
          <cell r="F103">
            <v>38.31</v>
          </cell>
        </row>
        <row r="104">
          <cell r="A104" t="str">
            <v>1 A 01 401 01</v>
          </cell>
          <cell r="B104" t="str">
            <v>Forma comum de madeira</v>
          </cell>
          <cell r="C104" t="str">
            <v>m2</v>
          </cell>
          <cell r="D104">
            <v>79.69</v>
          </cell>
          <cell r="E104">
            <v>0</v>
          </cell>
          <cell r="F104">
            <v>79.69</v>
          </cell>
        </row>
        <row r="105">
          <cell r="A105" t="str">
            <v>1 A 01 402 01</v>
          </cell>
          <cell r="B105" t="str">
            <v>Forma de placa compensada resinada</v>
          </cell>
          <cell r="C105" t="str">
            <v>m2</v>
          </cell>
          <cell r="D105">
            <v>38.19</v>
          </cell>
          <cell r="E105">
            <v>0</v>
          </cell>
          <cell r="F105">
            <v>38.19</v>
          </cell>
        </row>
        <row r="106">
          <cell r="A106" t="str">
            <v>1 A 01 403 01</v>
          </cell>
          <cell r="B106" t="str">
            <v>Forma de placa compensada plastificada</v>
          </cell>
          <cell r="C106" t="str">
            <v>m2</v>
          </cell>
          <cell r="D106">
            <v>37.65</v>
          </cell>
          <cell r="E106">
            <v>0</v>
          </cell>
          <cell r="F106">
            <v>37.65</v>
          </cell>
        </row>
        <row r="107">
          <cell r="A107" t="str">
            <v>1 A 01 404 01</v>
          </cell>
          <cell r="B107" t="str">
            <v>Forma para tubulão</v>
          </cell>
          <cell r="C107" t="str">
            <v>m2</v>
          </cell>
          <cell r="D107">
            <v>34.47</v>
          </cell>
          <cell r="E107">
            <v>0</v>
          </cell>
          <cell r="F107">
            <v>34.47</v>
          </cell>
        </row>
        <row r="108">
          <cell r="A108" t="str">
            <v>1 A 01 405 01</v>
          </cell>
          <cell r="B108" t="str">
            <v>Andaime de madeira</v>
          </cell>
          <cell r="C108" t="str">
            <v>m3</v>
          </cell>
          <cell r="D108">
            <v>23.99</v>
          </cell>
          <cell r="E108">
            <v>0</v>
          </cell>
          <cell r="F108">
            <v>23.99</v>
          </cell>
        </row>
        <row r="109">
          <cell r="A109" t="str">
            <v>1 A 01 407 01</v>
          </cell>
          <cell r="B109" t="str">
            <v>Confecção e lançam. de concreto magro em betoneira</v>
          </cell>
          <cell r="C109" t="str">
            <v>m3</v>
          </cell>
          <cell r="D109">
            <v>210.27</v>
          </cell>
          <cell r="E109">
            <v>0</v>
          </cell>
          <cell r="F109">
            <v>210.27</v>
          </cell>
        </row>
        <row r="110">
          <cell r="A110" t="str">
            <v>1 A 01 407 51</v>
          </cell>
          <cell r="B110" t="str">
            <v>Conf.e lanç. de concreto magro em betoneira AC/BP</v>
          </cell>
          <cell r="C110" t="str">
            <v>m3</v>
          </cell>
          <cell r="D110">
            <v>264.27</v>
          </cell>
          <cell r="E110">
            <v>0</v>
          </cell>
          <cell r="F110">
            <v>264.27</v>
          </cell>
        </row>
        <row r="111">
          <cell r="A111" t="str">
            <v>1 A 01 410 01</v>
          </cell>
          <cell r="B111" t="str">
            <v>Concreto fck=10MPa contr raz uso geral conf e lanç</v>
          </cell>
          <cell r="C111" t="str">
            <v>m3</v>
          </cell>
          <cell r="D111">
            <v>227.16</v>
          </cell>
          <cell r="E111">
            <v>0</v>
          </cell>
          <cell r="F111">
            <v>227.16</v>
          </cell>
        </row>
        <row r="112">
          <cell r="A112" t="str">
            <v>1 A 01 410 51</v>
          </cell>
          <cell r="B112" t="str">
            <v>Concr.fck=10MPa c.raz uso ger conf/lanç AC/BP</v>
          </cell>
          <cell r="C112" t="str">
            <v>m3</v>
          </cell>
          <cell r="D112">
            <v>296.04000000000002</v>
          </cell>
          <cell r="E112">
            <v>0</v>
          </cell>
          <cell r="F112">
            <v>296.04000000000002</v>
          </cell>
        </row>
        <row r="113">
          <cell r="A113" t="str">
            <v>1 A 01 412 01</v>
          </cell>
          <cell r="B113" t="str">
            <v>Concreto fck=15MPa contr raz uso geral conf e lanç</v>
          </cell>
          <cell r="C113" t="str">
            <v>m3</v>
          </cell>
          <cell r="D113">
            <v>243.75</v>
          </cell>
          <cell r="E113">
            <v>0</v>
          </cell>
          <cell r="F113">
            <v>243.75</v>
          </cell>
        </row>
        <row r="114">
          <cell r="A114" t="str">
            <v>1 A 01 412 51</v>
          </cell>
          <cell r="B114" t="str">
            <v>Concr.fck=15MPa c.raz uso ger conf/lanç AC/BP</v>
          </cell>
          <cell r="C114" t="str">
            <v>m3</v>
          </cell>
          <cell r="D114">
            <v>311.14999999999998</v>
          </cell>
          <cell r="E114">
            <v>0</v>
          </cell>
          <cell r="F114">
            <v>311.14999999999998</v>
          </cell>
        </row>
        <row r="115">
          <cell r="A115" t="str">
            <v>1 A 01 415 01</v>
          </cell>
          <cell r="B115" t="str">
            <v>Concr estr fck=15MPa contr raz uso ger conf e lanç</v>
          </cell>
          <cell r="C115" t="str">
            <v>m3</v>
          </cell>
          <cell r="D115">
            <v>243.75</v>
          </cell>
          <cell r="E115">
            <v>0</v>
          </cell>
          <cell r="F115">
            <v>243.75</v>
          </cell>
        </row>
        <row r="116">
          <cell r="A116" t="str">
            <v>1 A 01 415 51</v>
          </cell>
          <cell r="B116" t="str">
            <v>Concr estr fck=15MPa c.raz uso ger conf/lanç AC/BP</v>
          </cell>
          <cell r="C116" t="str">
            <v>m3</v>
          </cell>
          <cell r="D116">
            <v>311.14999999999998</v>
          </cell>
          <cell r="E116">
            <v>0</v>
          </cell>
          <cell r="F116">
            <v>311.14999999999998</v>
          </cell>
        </row>
        <row r="117">
          <cell r="A117" t="str">
            <v>1 A 01 418 01</v>
          </cell>
          <cell r="B117" t="str">
            <v>Concr estr fck=18MPa contr raz uso ger conf e lanç</v>
          </cell>
          <cell r="C117" t="str">
            <v>m3</v>
          </cell>
          <cell r="D117">
            <v>254.4</v>
          </cell>
          <cell r="E117">
            <v>0</v>
          </cell>
          <cell r="F117">
            <v>254.4</v>
          </cell>
        </row>
        <row r="118">
          <cell r="A118" t="str">
            <v>1 A 01 418 51</v>
          </cell>
          <cell r="B118" t="str">
            <v>Concr.estr fck=18MPa c.raz uso ger conf/lanç AC/BP</v>
          </cell>
          <cell r="C118" t="str">
            <v>m3</v>
          </cell>
          <cell r="D118">
            <v>323.27</v>
          </cell>
          <cell r="E118">
            <v>0</v>
          </cell>
          <cell r="F118">
            <v>323.27</v>
          </cell>
        </row>
        <row r="119">
          <cell r="A119" t="str">
            <v>1 A 01 422 01</v>
          </cell>
          <cell r="B119" t="str">
            <v>Concr estr fck=25MPa contr raz uso ger conf e lanç</v>
          </cell>
          <cell r="C119" t="str">
            <v>m3</v>
          </cell>
          <cell r="D119">
            <v>276.63</v>
          </cell>
          <cell r="E119">
            <v>0</v>
          </cell>
          <cell r="F119">
            <v>276.63</v>
          </cell>
        </row>
        <row r="120">
          <cell r="A120" t="str">
            <v>1 A 01 422 51</v>
          </cell>
          <cell r="B120" t="str">
            <v>Concr.estr.fck=25MPa c.raz uso ger conf/lanç AC/BP</v>
          </cell>
          <cell r="C120" t="str">
            <v>m3</v>
          </cell>
          <cell r="D120">
            <v>340.82</v>
          </cell>
          <cell r="E120">
            <v>0</v>
          </cell>
          <cell r="F120">
            <v>340.82</v>
          </cell>
        </row>
        <row r="121">
          <cell r="A121" t="str">
            <v>1 A 01 423 00</v>
          </cell>
          <cell r="B121" t="str">
            <v>Concreto fck=18MPa para pré-moldados (tubos)</v>
          </cell>
          <cell r="C121" t="str">
            <v>m3</v>
          </cell>
          <cell r="D121">
            <v>275.2</v>
          </cell>
          <cell r="E121">
            <v>0</v>
          </cell>
          <cell r="F121">
            <v>275.2</v>
          </cell>
        </row>
        <row r="122">
          <cell r="A122" t="str">
            <v>1 A 01 423 50</v>
          </cell>
          <cell r="B122" t="str">
            <v>Concr.fck=18MPa para pré-moldados (tubos) AC/BP</v>
          </cell>
          <cell r="C122" t="str">
            <v>m3</v>
          </cell>
          <cell r="D122">
            <v>325.31</v>
          </cell>
          <cell r="E122">
            <v>0</v>
          </cell>
          <cell r="F122">
            <v>325.31</v>
          </cell>
        </row>
        <row r="123">
          <cell r="A123" t="str">
            <v>1 A 01 424 00</v>
          </cell>
          <cell r="B123" t="str">
            <v>Concreto poroso para pré-moldados (tubos)</v>
          </cell>
          <cell r="C123" t="str">
            <v>m3</v>
          </cell>
          <cell r="D123">
            <v>282.02999999999997</v>
          </cell>
          <cell r="E123">
            <v>0</v>
          </cell>
          <cell r="F123">
            <v>282.02999999999997</v>
          </cell>
        </row>
        <row r="124">
          <cell r="A124" t="str">
            <v>1 A 01 424 50</v>
          </cell>
          <cell r="B124" t="str">
            <v>Concreto poroso para pré-moldados (tubos) AC/BP</v>
          </cell>
          <cell r="C124" t="str">
            <v>m3</v>
          </cell>
          <cell r="D124">
            <v>325.14999999999998</v>
          </cell>
          <cell r="E124">
            <v>0</v>
          </cell>
          <cell r="F124">
            <v>325.14999999999998</v>
          </cell>
        </row>
        <row r="125">
          <cell r="A125" t="str">
            <v>1 A 01 450 01</v>
          </cell>
          <cell r="B125" t="str">
            <v>Escoramento de bueiros celulares</v>
          </cell>
          <cell r="C125" t="str">
            <v>m3</v>
          </cell>
          <cell r="D125">
            <v>55.01</v>
          </cell>
          <cell r="E125">
            <v>0</v>
          </cell>
          <cell r="F125">
            <v>55.01</v>
          </cell>
        </row>
        <row r="126">
          <cell r="A126" t="str">
            <v>1 A 01 512 10</v>
          </cell>
          <cell r="B126" t="str">
            <v>Concreto ciclópico fck=15 MPa</v>
          </cell>
          <cell r="C126" t="str">
            <v>m3</v>
          </cell>
          <cell r="D126">
            <v>193.55</v>
          </cell>
          <cell r="E126">
            <v>0</v>
          </cell>
          <cell r="F126">
            <v>193.55</v>
          </cell>
        </row>
        <row r="127">
          <cell r="A127" t="str">
            <v>1 A 01 512 60</v>
          </cell>
          <cell r="B127" t="str">
            <v>Concreto ciclópico fck=15 MPa AC/BP/PP</v>
          </cell>
          <cell r="C127" t="str">
            <v>m3</v>
          </cell>
          <cell r="D127">
            <v>250.37</v>
          </cell>
          <cell r="E127">
            <v>0</v>
          </cell>
          <cell r="F127">
            <v>250.37</v>
          </cell>
        </row>
        <row r="128">
          <cell r="A128" t="str">
            <v>1 A 01 515 10</v>
          </cell>
          <cell r="B128" t="str">
            <v>Concreto ciclópico fck=15 MPa</v>
          </cell>
          <cell r="C128" t="str">
            <v>m3</v>
          </cell>
          <cell r="D128">
            <v>193.55</v>
          </cell>
          <cell r="E128">
            <v>0</v>
          </cell>
          <cell r="F128">
            <v>193.55</v>
          </cell>
        </row>
        <row r="129">
          <cell r="A129" t="str">
            <v>1 A 01 515 60</v>
          </cell>
          <cell r="B129" t="str">
            <v>Concreto ciclópico fck=15 MPa AC/BP/PP</v>
          </cell>
          <cell r="C129" t="str">
            <v>m3</v>
          </cell>
          <cell r="D129">
            <v>250.37</v>
          </cell>
          <cell r="E129">
            <v>0</v>
          </cell>
          <cell r="F129">
            <v>250.37</v>
          </cell>
        </row>
        <row r="130">
          <cell r="A130" t="str">
            <v>1 A 01 580 01</v>
          </cell>
          <cell r="B130" t="str">
            <v>Fornecimento, preparo e colocação formas aço CA 60</v>
          </cell>
          <cell r="C130" t="str">
            <v>kg</v>
          </cell>
          <cell r="D130">
            <v>7.15</v>
          </cell>
          <cell r="E130">
            <v>0</v>
          </cell>
          <cell r="F130">
            <v>7.15</v>
          </cell>
        </row>
        <row r="131">
          <cell r="A131" t="str">
            <v>1 A 01 580 02</v>
          </cell>
          <cell r="B131" t="str">
            <v>Fornecimento, preparo e colocação formas aço CA 50</v>
          </cell>
          <cell r="C131" t="str">
            <v>kg</v>
          </cell>
          <cell r="D131">
            <v>7.21</v>
          </cell>
          <cell r="E131">
            <v>0</v>
          </cell>
          <cell r="F131">
            <v>7.21</v>
          </cell>
        </row>
        <row r="132">
          <cell r="A132" t="str">
            <v>1 A 01 580 03</v>
          </cell>
          <cell r="B132" t="str">
            <v>Fornecimento, preparo e colocação formas aço CA 25</v>
          </cell>
          <cell r="C132" t="str">
            <v>kg</v>
          </cell>
          <cell r="D132">
            <v>7.05</v>
          </cell>
          <cell r="E132">
            <v>0</v>
          </cell>
          <cell r="F132">
            <v>7.05</v>
          </cell>
        </row>
        <row r="133">
          <cell r="A133" t="str">
            <v>1 A 01 603 01</v>
          </cell>
          <cell r="B133" t="str">
            <v>Argamassa cimento-areia 1:3</v>
          </cell>
          <cell r="C133" t="str">
            <v>m3</v>
          </cell>
          <cell r="D133">
            <v>303.81</v>
          </cell>
          <cell r="E133">
            <v>0</v>
          </cell>
          <cell r="F133">
            <v>303.81</v>
          </cell>
        </row>
        <row r="134">
          <cell r="A134" t="str">
            <v>1 A 01 603 51</v>
          </cell>
          <cell r="B134" t="str">
            <v>Argamassa cimento-areia 1:3 AC</v>
          </cell>
          <cell r="C134" t="str">
            <v>m3</v>
          </cell>
          <cell r="D134">
            <v>362.78</v>
          </cell>
          <cell r="E134">
            <v>0</v>
          </cell>
          <cell r="F134">
            <v>362.78</v>
          </cell>
        </row>
        <row r="135">
          <cell r="A135" t="str">
            <v>1 A 01 604 01</v>
          </cell>
          <cell r="B135" t="str">
            <v>Argamassa cimento-areia 1:4</v>
          </cell>
          <cell r="C135" t="str">
            <v>m3</v>
          </cell>
          <cell r="D135">
            <v>253.65</v>
          </cell>
          <cell r="E135">
            <v>0</v>
          </cell>
          <cell r="F135">
            <v>253.65</v>
          </cell>
        </row>
        <row r="136">
          <cell r="A136" t="str">
            <v>1 A 01 604 51</v>
          </cell>
          <cell r="B136" t="str">
            <v>Argamassa cimento-areia 1:4 AC</v>
          </cell>
          <cell r="C136" t="str">
            <v>m3</v>
          </cell>
          <cell r="D136">
            <v>313.60000000000002</v>
          </cell>
          <cell r="E136">
            <v>0</v>
          </cell>
          <cell r="F136">
            <v>313.60000000000002</v>
          </cell>
        </row>
        <row r="137">
          <cell r="A137" t="str">
            <v>1 A 01 606 01</v>
          </cell>
          <cell r="B137" t="str">
            <v>Argamassa cimento-areia 1:6</v>
          </cell>
          <cell r="C137" t="str">
            <v>m3</v>
          </cell>
          <cell r="D137">
            <v>213.73</v>
          </cell>
          <cell r="E137">
            <v>0</v>
          </cell>
          <cell r="F137">
            <v>213.73</v>
          </cell>
        </row>
        <row r="138">
          <cell r="A138" t="str">
            <v>1 A 01 606 51</v>
          </cell>
          <cell r="B138" t="str">
            <v>Argamassa cimento-areia 1:6 AC</v>
          </cell>
          <cell r="C138" t="str">
            <v>m3</v>
          </cell>
          <cell r="D138">
            <v>272.69</v>
          </cell>
          <cell r="E138">
            <v>0</v>
          </cell>
          <cell r="F138">
            <v>272.69</v>
          </cell>
        </row>
        <row r="139">
          <cell r="A139" t="str">
            <v>1 A 01 620 01</v>
          </cell>
          <cell r="B139" t="str">
            <v>Argamassa cimento-solo 1:10</v>
          </cell>
          <cell r="C139" t="str">
            <v>m3</v>
          </cell>
          <cell r="D139">
            <v>147.91999999999999</v>
          </cell>
          <cell r="E139">
            <v>0</v>
          </cell>
          <cell r="F139">
            <v>147.91999999999999</v>
          </cell>
        </row>
        <row r="140">
          <cell r="A140" t="str">
            <v>1 A 01 653 00</v>
          </cell>
          <cell r="B140" t="str">
            <v>Usinagem para sub-base de concreto rolado</v>
          </cell>
          <cell r="C140" t="str">
            <v>m3</v>
          </cell>
          <cell r="D140">
            <v>91.57</v>
          </cell>
          <cell r="E140">
            <v>0</v>
          </cell>
          <cell r="F140">
            <v>91.57</v>
          </cell>
        </row>
        <row r="141">
          <cell r="A141" t="str">
            <v>1 A 01 653 50</v>
          </cell>
          <cell r="B141" t="str">
            <v>Usinagem p/ sub-base de concreto rolado AC/BP</v>
          </cell>
          <cell r="C141" t="str">
            <v>m3</v>
          </cell>
          <cell r="D141">
            <v>130.84</v>
          </cell>
          <cell r="E141">
            <v>0</v>
          </cell>
          <cell r="F141">
            <v>130.84</v>
          </cell>
        </row>
        <row r="142">
          <cell r="A142" t="str">
            <v>1 A 01 654 00</v>
          </cell>
          <cell r="B142" t="str">
            <v>Usinagem p/ sub-base de concr. de cimento portland</v>
          </cell>
          <cell r="C142" t="str">
            <v>m3</v>
          </cell>
          <cell r="D142">
            <v>134.87</v>
          </cell>
          <cell r="E142">
            <v>0</v>
          </cell>
          <cell r="F142">
            <v>134.87</v>
          </cell>
        </row>
        <row r="143">
          <cell r="A143" t="str">
            <v>1 A 01 654 50</v>
          </cell>
          <cell r="B143" t="str">
            <v>Usinagem p/sub-base de concr.cimento portl. AC/BP</v>
          </cell>
          <cell r="C143" t="str">
            <v>m3</v>
          </cell>
          <cell r="D143">
            <v>174.14</v>
          </cell>
          <cell r="E143">
            <v>0</v>
          </cell>
          <cell r="F143">
            <v>174.14</v>
          </cell>
        </row>
        <row r="144">
          <cell r="A144" t="str">
            <v>1 A 01 656 00</v>
          </cell>
          <cell r="B144" t="str">
            <v>Usinagem p/ conc. de cim. portland c/ forma desliz</v>
          </cell>
          <cell r="C144" t="str">
            <v>m3</v>
          </cell>
          <cell r="D144">
            <v>169.01</v>
          </cell>
          <cell r="E144">
            <v>0</v>
          </cell>
          <cell r="F144">
            <v>169.01</v>
          </cell>
        </row>
        <row r="145">
          <cell r="A145" t="str">
            <v>1 A 01 656 01</v>
          </cell>
          <cell r="B145" t="str">
            <v>Usinagem de conc. c/ cim. portland p/ pav. rígido</v>
          </cell>
          <cell r="C145" t="str">
            <v>m3</v>
          </cell>
          <cell r="D145">
            <v>194.31</v>
          </cell>
          <cell r="E145">
            <v>0</v>
          </cell>
          <cell r="F145">
            <v>194.31</v>
          </cell>
        </row>
        <row r="146">
          <cell r="A146" t="str">
            <v>1 A 01 656 50</v>
          </cell>
          <cell r="B146" t="str">
            <v>Usinagem p/ conc.cim.portl.c/ forma desliz AC/BP</v>
          </cell>
          <cell r="C146" t="str">
            <v>m3</v>
          </cell>
          <cell r="D146">
            <v>217.86</v>
          </cell>
          <cell r="E146">
            <v>0</v>
          </cell>
          <cell r="F146">
            <v>217.86</v>
          </cell>
        </row>
        <row r="147">
          <cell r="A147" t="str">
            <v>1 A 01 656 51</v>
          </cell>
          <cell r="B147" t="str">
            <v>Usinagem de conc. c/ cim. port.p/ pav.rígido AC/BP</v>
          </cell>
          <cell r="C147" t="str">
            <v>m3</v>
          </cell>
          <cell r="D147">
            <v>241.94</v>
          </cell>
          <cell r="E147">
            <v>0</v>
          </cell>
          <cell r="F147">
            <v>241.94</v>
          </cell>
        </row>
        <row r="148">
          <cell r="A148" t="str">
            <v>1 A 01 657 00</v>
          </cell>
          <cell r="B148" t="str">
            <v>Usinagem p/ conc.cim. portland c/ equip. peq. por.</v>
          </cell>
          <cell r="C148" t="str">
            <v>m3</v>
          </cell>
          <cell r="D148">
            <v>252.73</v>
          </cell>
          <cell r="E148">
            <v>0</v>
          </cell>
          <cell r="F148">
            <v>252.73</v>
          </cell>
        </row>
        <row r="149">
          <cell r="A149" t="str">
            <v>1 A 01 657 50</v>
          </cell>
          <cell r="B149" t="str">
            <v>Usinagem p/conc.cim. portl.c/ equip.peq.por.AC/BP</v>
          </cell>
          <cell r="C149" t="str">
            <v>m3</v>
          </cell>
          <cell r="D149">
            <v>299.92</v>
          </cell>
          <cell r="E149">
            <v>0</v>
          </cell>
          <cell r="F149">
            <v>299.92</v>
          </cell>
        </row>
        <row r="150">
          <cell r="A150" t="str">
            <v>1 A 01 700 00</v>
          </cell>
          <cell r="B150" t="str">
            <v>Fabricação de peças pré mold. de conc. p/ pavim.</v>
          </cell>
          <cell r="C150" t="str">
            <v>m3</v>
          </cell>
          <cell r="D150">
            <v>295.58</v>
          </cell>
          <cell r="E150">
            <v>0</v>
          </cell>
          <cell r="F150">
            <v>295.58</v>
          </cell>
        </row>
        <row r="151">
          <cell r="A151" t="str">
            <v>1 A 01 700 50</v>
          </cell>
          <cell r="B151" t="str">
            <v>Fabric.de peças pré mold.de conc. p/pavim.AC/BP</v>
          </cell>
          <cell r="C151" t="str">
            <v>m3</v>
          </cell>
          <cell r="D151">
            <v>341.25</v>
          </cell>
          <cell r="E151">
            <v>0</v>
          </cell>
          <cell r="F151">
            <v>341.25</v>
          </cell>
        </row>
        <row r="152">
          <cell r="A152" t="str">
            <v>1 A 01 720 00</v>
          </cell>
          <cell r="B152" t="str">
            <v>Concreto fck=18MPa p/ pré-moldados (guarda-corpo)</v>
          </cell>
          <cell r="C152" t="str">
            <v>m3</v>
          </cell>
          <cell r="D152">
            <v>277.06</v>
          </cell>
          <cell r="E152">
            <v>0</v>
          </cell>
          <cell r="F152">
            <v>277.06</v>
          </cell>
        </row>
        <row r="153">
          <cell r="A153" t="str">
            <v>1 A 01 720 01</v>
          </cell>
          <cell r="B153" t="str">
            <v>Guarda-corpo tipo GM, moldado no local</v>
          </cell>
          <cell r="C153" t="str">
            <v>m</v>
          </cell>
          <cell r="D153">
            <v>242.2</v>
          </cell>
          <cell r="E153">
            <v>0</v>
          </cell>
          <cell r="F153">
            <v>242.2</v>
          </cell>
        </row>
        <row r="154">
          <cell r="A154" t="str">
            <v>1 A 01 720 02</v>
          </cell>
          <cell r="B154" t="str">
            <v>Fabricação de Guarda-corpo</v>
          </cell>
          <cell r="C154" t="str">
            <v>m</v>
          </cell>
          <cell r="D154">
            <v>46.1</v>
          </cell>
          <cell r="E154">
            <v>0</v>
          </cell>
          <cell r="F154">
            <v>46.1</v>
          </cell>
        </row>
        <row r="155">
          <cell r="A155" t="str">
            <v>1 A 01 720 50</v>
          </cell>
          <cell r="B155" t="str">
            <v>Concr.fck = 18 mPa p/pré-mold.(guarda-corpo)AC/BP</v>
          </cell>
          <cell r="C155" t="str">
            <v>m3</v>
          </cell>
          <cell r="D155">
            <v>327.17</v>
          </cell>
          <cell r="E155">
            <v>0</v>
          </cell>
          <cell r="F155">
            <v>327.17</v>
          </cell>
        </row>
        <row r="156">
          <cell r="A156" t="str">
            <v>1 A 01 720 51</v>
          </cell>
          <cell r="B156" t="str">
            <v>Guarda-corpo tipo GM, moldado no local AC/BP</v>
          </cell>
          <cell r="C156" t="str">
            <v>m</v>
          </cell>
          <cell r="D156">
            <v>258.18</v>
          </cell>
          <cell r="E156">
            <v>0</v>
          </cell>
          <cell r="F156">
            <v>258.18</v>
          </cell>
        </row>
        <row r="157">
          <cell r="A157" t="str">
            <v>1 A 01 720 52</v>
          </cell>
          <cell r="B157" t="str">
            <v>Fabricação de guarda corpo AC/BP</v>
          </cell>
          <cell r="C157" t="str">
            <v>m</v>
          </cell>
          <cell r="D157">
            <v>48.16</v>
          </cell>
          <cell r="E157">
            <v>0</v>
          </cell>
          <cell r="F157">
            <v>48.16</v>
          </cell>
        </row>
        <row r="158">
          <cell r="A158" t="str">
            <v>1 A 01 725 01</v>
          </cell>
          <cell r="B158" t="str">
            <v>Fabricação de balizador de concreto</v>
          </cell>
          <cell r="C158" t="str">
            <v>un</v>
          </cell>
          <cell r="D158">
            <v>17.04</v>
          </cell>
          <cell r="E158">
            <v>0</v>
          </cell>
          <cell r="F158">
            <v>17.04</v>
          </cell>
        </row>
        <row r="159">
          <cell r="A159" t="str">
            <v>1 A 01 725 51</v>
          </cell>
          <cell r="B159" t="str">
            <v>Fabricação de balizador de concreto AC/BP</v>
          </cell>
          <cell r="C159" t="str">
            <v>un</v>
          </cell>
          <cell r="D159">
            <v>17.54</v>
          </cell>
          <cell r="E159">
            <v>0</v>
          </cell>
          <cell r="F159">
            <v>17.54</v>
          </cell>
        </row>
        <row r="160">
          <cell r="A160" t="str">
            <v>1 A 01 730 00</v>
          </cell>
          <cell r="B160" t="str">
            <v>Concreto fck=18MPa p/ pré moldados (mourões)</v>
          </cell>
          <cell r="C160" t="str">
            <v>m3</v>
          </cell>
          <cell r="D160">
            <v>226.6</v>
          </cell>
          <cell r="E160">
            <v>0</v>
          </cell>
          <cell r="F160">
            <v>226.6</v>
          </cell>
        </row>
        <row r="161">
          <cell r="A161" t="str">
            <v>1 A 01 730 01</v>
          </cell>
          <cell r="B161" t="str">
            <v>Fabr. mourão de concr. esticador seção quad. 15cm</v>
          </cell>
          <cell r="C161" t="str">
            <v>un</v>
          </cell>
          <cell r="D161">
            <v>38.74</v>
          </cell>
          <cell r="E161">
            <v>0</v>
          </cell>
          <cell r="F161">
            <v>38.74</v>
          </cell>
        </row>
        <row r="162">
          <cell r="A162" t="str">
            <v>1 A 01 730 02</v>
          </cell>
          <cell r="B162" t="str">
            <v>Fabr. mourão de concr esticador seção triang. 15cm</v>
          </cell>
          <cell r="C162" t="str">
            <v>un</v>
          </cell>
          <cell r="D162">
            <v>26.16</v>
          </cell>
          <cell r="E162">
            <v>0</v>
          </cell>
          <cell r="F162">
            <v>26.16</v>
          </cell>
        </row>
        <row r="163">
          <cell r="A163" t="str">
            <v>1 A 01 730 50</v>
          </cell>
          <cell r="B163" t="str">
            <v>Concreto fck=18MPa p/pré moldados (mourões) AC/BP</v>
          </cell>
          <cell r="C163" t="str">
            <v>m3</v>
          </cell>
          <cell r="D163">
            <v>276.70999999999998</v>
          </cell>
          <cell r="E163">
            <v>0</v>
          </cell>
          <cell r="F163">
            <v>276.70999999999998</v>
          </cell>
        </row>
        <row r="164">
          <cell r="A164" t="str">
            <v>1 A 01 730 51</v>
          </cell>
          <cell r="B164" t="str">
            <v>Fabric.Mourão concr.estic.seção quadr.15cm AC/BP</v>
          </cell>
          <cell r="C164" t="str">
            <v>un</v>
          </cell>
          <cell r="D164">
            <v>41.22</v>
          </cell>
          <cell r="E164">
            <v>0</v>
          </cell>
          <cell r="F164">
            <v>41.22</v>
          </cell>
        </row>
        <row r="165">
          <cell r="A165" t="str">
            <v>1 A 01 730 52</v>
          </cell>
          <cell r="B165" t="str">
            <v>Fabric.Mourão concr.estic.seção triang.15cm AC/BP</v>
          </cell>
          <cell r="C165" t="str">
            <v>un</v>
          </cell>
          <cell r="D165">
            <v>27.4</v>
          </cell>
          <cell r="E165">
            <v>0</v>
          </cell>
          <cell r="F165">
            <v>27.4</v>
          </cell>
        </row>
        <row r="166">
          <cell r="A166" t="str">
            <v>1 A 01 735 01</v>
          </cell>
          <cell r="B166" t="str">
            <v>Fabr. mourão de concreto suporte seção quad. 11cm</v>
          </cell>
          <cell r="C166" t="str">
            <v>un</v>
          </cell>
          <cell r="D166">
            <v>28.75</v>
          </cell>
          <cell r="E166">
            <v>0</v>
          </cell>
          <cell r="F166">
            <v>28.75</v>
          </cell>
        </row>
        <row r="167">
          <cell r="A167" t="str">
            <v>1 A 01 735 02</v>
          </cell>
          <cell r="B167" t="str">
            <v>Fabr. mourão de concr. suporte seção triang. 11cm</v>
          </cell>
          <cell r="C167" t="str">
            <v>un</v>
          </cell>
          <cell r="D167">
            <v>20.03</v>
          </cell>
          <cell r="E167">
            <v>0</v>
          </cell>
          <cell r="F167">
            <v>20.03</v>
          </cell>
        </row>
        <row r="168">
          <cell r="A168" t="str">
            <v>1 A 01 735 51</v>
          </cell>
          <cell r="B168" t="str">
            <v>Fabric.Mourão concr.suporte seção quadr.11cm AC/BP</v>
          </cell>
          <cell r="C168" t="str">
            <v>un</v>
          </cell>
          <cell r="D168">
            <v>30.02</v>
          </cell>
          <cell r="E168">
            <v>0</v>
          </cell>
          <cell r="F168">
            <v>30.02</v>
          </cell>
        </row>
        <row r="169">
          <cell r="A169" t="str">
            <v>1 A 01 735 52</v>
          </cell>
          <cell r="B169" t="str">
            <v>Fabric.Mourão concr.suporte sec.triang.11cm AC/BP</v>
          </cell>
          <cell r="C169" t="str">
            <v>un</v>
          </cell>
          <cell r="D169">
            <v>20.67</v>
          </cell>
          <cell r="E169">
            <v>0</v>
          </cell>
          <cell r="F169">
            <v>20.67</v>
          </cell>
        </row>
        <row r="170">
          <cell r="A170" t="str">
            <v>1 A 01 739 01</v>
          </cell>
          <cell r="B170" t="str">
            <v>Confecção de tubos de concreto D=0,20m</v>
          </cell>
          <cell r="C170" t="str">
            <v>m</v>
          </cell>
          <cell r="D170">
            <v>17.77</v>
          </cell>
          <cell r="E170">
            <v>0</v>
          </cell>
          <cell r="F170">
            <v>17.77</v>
          </cell>
        </row>
        <row r="171">
          <cell r="A171" t="str">
            <v>1 A 01 739 51</v>
          </cell>
          <cell r="B171" t="str">
            <v>Confecção de tubos de concreto D=0,20m AC/BP</v>
          </cell>
          <cell r="C171" t="str">
            <v>m</v>
          </cell>
          <cell r="D171">
            <v>19.28</v>
          </cell>
          <cell r="E171">
            <v>0</v>
          </cell>
          <cell r="F171">
            <v>19.28</v>
          </cell>
        </row>
        <row r="172">
          <cell r="A172" t="str">
            <v>1 A 01 740 01</v>
          </cell>
          <cell r="B172" t="str">
            <v>Confecção de tubos de concreto perfurado D=0,20m</v>
          </cell>
          <cell r="C172" t="str">
            <v>m</v>
          </cell>
          <cell r="D172">
            <v>18.37</v>
          </cell>
          <cell r="E172">
            <v>0</v>
          </cell>
          <cell r="F172">
            <v>18.37</v>
          </cell>
        </row>
        <row r="173">
          <cell r="A173" t="str">
            <v>1 A 01 740 51</v>
          </cell>
          <cell r="B173" t="str">
            <v>Confecção tubos concr.perfurado D=0,20m AC/BP</v>
          </cell>
          <cell r="C173" t="str">
            <v>m</v>
          </cell>
          <cell r="D173">
            <v>19.88</v>
          </cell>
          <cell r="E173">
            <v>0</v>
          </cell>
          <cell r="F173">
            <v>19.88</v>
          </cell>
        </row>
        <row r="174">
          <cell r="A174" t="str">
            <v>1 A 01 741 01</v>
          </cell>
          <cell r="B174" t="str">
            <v>Confecção de tubos de concreto poroso D=0,20m</v>
          </cell>
          <cell r="C174" t="str">
            <v>m</v>
          </cell>
          <cell r="D174">
            <v>17.97</v>
          </cell>
          <cell r="E174">
            <v>0</v>
          </cell>
          <cell r="F174">
            <v>17.97</v>
          </cell>
        </row>
        <row r="175">
          <cell r="A175" t="str">
            <v>1 A 01 741 51</v>
          </cell>
          <cell r="B175" t="str">
            <v>Confecção de tubos de concr.poroso D=0,20m AC/BP</v>
          </cell>
          <cell r="C175" t="str">
            <v>m</v>
          </cell>
          <cell r="D175">
            <v>19.28</v>
          </cell>
          <cell r="E175">
            <v>0</v>
          </cell>
          <cell r="F175">
            <v>19.28</v>
          </cell>
        </row>
        <row r="176">
          <cell r="A176" t="str">
            <v>1 A 01 745 01</v>
          </cell>
          <cell r="B176" t="str">
            <v>Confecção de tubos de concreto D=0,30m</v>
          </cell>
          <cell r="C176" t="str">
            <v>m</v>
          </cell>
          <cell r="D176">
            <v>27.73</v>
          </cell>
          <cell r="E176">
            <v>0</v>
          </cell>
          <cell r="F176">
            <v>27.73</v>
          </cell>
        </row>
        <row r="177">
          <cell r="A177" t="str">
            <v>1 A 01 745 51</v>
          </cell>
          <cell r="B177" t="str">
            <v>Confecção de tubos de concreto D=0,30m AC/BP</v>
          </cell>
          <cell r="C177" t="str">
            <v>m</v>
          </cell>
          <cell r="D177">
            <v>30.49</v>
          </cell>
          <cell r="E177">
            <v>0</v>
          </cell>
          <cell r="F177">
            <v>30.49</v>
          </cell>
        </row>
        <row r="178">
          <cell r="A178" t="str">
            <v>1 A 01 746 01</v>
          </cell>
          <cell r="B178" t="str">
            <v>Confecção de tubos de concreto perfurado D=0,30m</v>
          </cell>
          <cell r="C178" t="str">
            <v>m</v>
          </cell>
          <cell r="D178">
            <v>28.33</v>
          </cell>
          <cell r="E178">
            <v>0</v>
          </cell>
          <cell r="F178">
            <v>28.33</v>
          </cell>
        </row>
        <row r="179">
          <cell r="A179" t="str">
            <v>1 A 01 746 51</v>
          </cell>
          <cell r="B179" t="str">
            <v>Confecção de tubos concr.perfurado D=0,30m AC/BP</v>
          </cell>
          <cell r="C179" t="str">
            <v>m</v>
          </cell>
          <cell r="D179">
            <v>31.09</v>
          </cell>
          <cell r="E179">
            <v>0</v>
          </cell>
          <cell r="F179">
            <v>31.09</v>
          </cell>
        </row>
        <row r="180">
          <cell r="A180" t="str">
            <v>1 A 01 747 01</v>
          </cell>
          <cell r="B180" t="str">
            <v>Confecção de tubos de concreto poroso D=0,30m</v>
          </cell>
          <cell r="C180" t="str">
            <v>m</v>
          </cell>
          <cell r="D180">
            <v>28.11</v>
          </cell>
          <cell r="E180">
            <v>0</v>
          </cell>
          <cell r="F180">
            <v>28.11</v>
          </cell>
        </row>
        <row r="181">
          <cell r="A181" t="str">
            <v>1 A 01 747 51</v>
          </cell>
          <cell r="B181" t="str">
            <v>Confecção de tubos concr.poroso D=0,30m AC/BP</v>
          </cell>
          <cell r="C181" t="str">
            <v>m</v>
          </cell>
          <cell r="D181">
            <v>30.48</v>
          </cell>
          <cell r="E181">
            <v>0</v>
          </cell>
          <cell r="F181">
            <v>30.48</v>
          </cell>
        </row>
        <row r="182">
          <cell r="A182" t="str">
            <v>1 A 01 751 01</v>
          </cell>
          <cell r="B182" t="str">
            <v>Confecção de tubos de concreto D=0,40m</v>
          </cell>
          <cell r="C182" t="str">
            <v>m</v>
          </cell>
          <cell r="D182">
            <v>40.4</v>
          </cell>
          <cell r="E182">
            <v>0</v>
          </cell>
          <cell r="F182">
            <v>40.4</v>
          </cell>
        </row>
        <row r="183">
          <cell r="A183" t="str">
            <v>1 A 01 751 51</v>
          </cell>
          <cell r="B183" t="str">
            <v>Confecção de tubos de concreto D=0,40m AC/BP</v>
          </cell>
          <cell r="C183" t="str">
            <v>m</v>
          </cell>
          <cell r="D183">
            <v>44.75</v>
          </cell>
          <cell r="E183">
            <v>0</v>
          </cell>
          <cell r="F183">
            <v>44.75</v>
          </cell>
        </row>
        <row r="184">
          <cell r="A184" t="str">
            <v>1 A 01 752 01</v>
          </cell>
          <cell r="B184" t="str">
            <v>Confecção de tubos de concreto perfurado D=0,40m</v>
          </cell>
          <cell r="C184" t="str">
            <v>m</v>
          </cell>
          <cell r="D184">
            <v>41</v>
          </cell>
          <cell r="E184">
            <v>0</v>
          </cell>
          <cell r="F184">
            <v>41</v>
          </cell>
        </row>
        <row r="185">
          <cell r="A185" t="str">
            <v>1 A 01 752 51</v>
          </cell>
          <cell r="B185" t="str">
            <v>Confecção de tubos concr.perfurado D=0,40m AC/BP</v>
          </cell>
          <cell r="C185" t="str">
            <v>m</v>
          </cell>
          <cell r="D185">
            <v>45.35</v>
          </cell>
          <cell r="E185">
            <v>0</v>
          </cell>
          <cell r="F185">
            <v>45.35</v>
          </cell>
        </row>
        <row r="186">
          <cell r="A186" t="str">
            <v>1 A 01 753 01</v>
          </cell>
          <cell r="B186" t="str">
            <v>Confecção de tubos de concreto poroso D=0,40m</v>
          </cell>
          <cell r="C186" t="str">
            <v>m</v>
          </cell>
          <cell r="D186">
            <v>40.99</v>
          </cell>
          <cell r="E186">
            <v>0</v>
          </cell>
          <cell r="F186">
            <v>40.99</v>
          </cell>
        </row>
        <row r="187">
          <cell r="A187" t="str">
            <v>1 A 01 753 51</v>
          </cell>
          <cell r="B187" t="str">
            <v>Confecção de tubos concr.poroso D=0,40m AC/BP</v>
          </cell>
          <cell r="C187" t="str">
            <v>m</v>
          </cell>
          <cell r="D187">
            <v>44.73</v>
          </cell>
          <cell r="E187">
            <v>0</v>
          </cell>
          <cell r="F187">
            <v>44.73</v>
          </cell>
        </row>
        <row r="188">
          <cell r="A188" t="str">
            <v>1 A 01 755 01</v>
          </cell>
          <cell r="B188" t="str">
            <v>Confecção de tubos de concreto armado D=0,60m CA-4</v>
          </cell>
          <cell r="C188" t="str">
            <v>m</v>
          </cell>
          <cell r="D188">
            <v>162.56</v>
          </cell>
          <cell r="E188">
            <v>0</v>
          </cell>
          <cell r="F188">
            <v>162.56</v>
          </cell>
        </row>
        <row r="189">
          <cell r="A189" t="str">
            <v>1 A 01 755 51</v>
          </cell>
          <cell r="B189" t="str">
            <v>Confecção de tubos concr.armado D=0,60m CA-4 AC/BP</v>
          </cell>
          <cell r="C189" t="str">
            <v>m</v>
          </cell>
          <cell r="D189">
            <v>171.13</v>
          </cell>
          <cell r="E189">
            <v>0</v>
          </cell>
          <cell r="F189">
            <v>171.13</v>
          </cell>
        </row>
        <row r="190">
          <cell r="A190" t="str">
            <v>1 A 01 760 01</v>
          </cell>
          <cell r="B190" t="str">
            <v>Confecção de tubos de concreto armado D=0,80m CA-4</v>
          </cell>
          <cell r="C190" t="str">
            <v>m</v>
          </cell>
          <cell r="D190">
            <v>243.55</v>
          </cell>
          <cell r="E190">
            <v>0</v>
          </cell>
          <cell r="F190">
            <v>243.55</v>
          </cell>
        </row>
        <row r="191">
          <cell r="A191" t="str">
            <v>1 A 01 760 51</v>
          </cell>
          <cell r="B191" t="str">
            <v>Confecção de tubos concr.armado D=0,80m CA-4 AC/BP</v>
          </cell>
          <cell r="C191" t="str">
            <v>m</v>
          </cell>
          <cell r="D191">
            <v>257.70999999999998</v>
          </cell>
          <cell r="E191">
            <v>0</v>
          </cell>
          <cell r="F191">
            <v>257.70999999999998</v>
          </cell>
        </row>
        <row r="192">
          <cell r="A192" t="str">
            <v>1 A 01 765 01</v>
          </cell>
          <cell r="B192" t="str">
            <v>Confecção de tubos de concreto armado D=1,00m CA-4</v>
          </cell>
          <cell r="C192" t="str">
            <v>m</v>
          </cell>
          <cell r="D192">
            <v>365.54</v>
          </cell>
          <cell r="E192">
            <v>0</v>
          </cell>
          <cell r="F192">
            <v>365.54</v>
          </cell>
        </row>
        <row r="193">
          <cell r="A193" t="str">
            <v>1 A 01 765 51</v>
          </cell>
          <cell r="B193" t="str">
            <v>Confecção de tubos concr.armado D=1,00m CA-4 AC/BP</v>
          </cell>
          <cell r="C193" t="str">
            <v>m</v>
          </cell>
          <cell r="D193">
            <v>386.69</v>
          </cell>
          <cell r="E193">
            <v>0</v>
          </cell>
          <cell r="F193">
            <v>386.69</v>
          </cell>
        </row>
        <row r="194">
          <cell r="A194" t="str">
            <v>1 A 01 770 01</v>
          </cell>
          <cell r="B194" t="str">
            <v>Confecção de tubos de concreto armado D=1,20m CA-4</v>
          </cell>
          <cell r="C194" t="str">
            <v>m</v>
          </cell>
          <cell r="D194">
            <v>514.19000000000005</v>
          </cell>
          <cell r="E194">
            <v>0</v>
          </cell>
          <cell r="F194">
            <v>514.19000000000005</v>
          </cell>
        </row>
        <row r="195">
          <cell r="A195" t="str">
            <v>1 A 01 770 51</v>
          </cell>
          <cell r="B195" t="str">
            <v>Confecção de tubos concr.armado D=1,20m CA-4 AC/BP</v>
          </cell>
          <cell r="C195" t="str">
            <v>m</v>
          </cell>
          <cell r="D195">
            <v>541.41</v>
          </cell>
          <cell r="E195">
            <v>0</v>
          </cell>
          <cell r="F195">
            <v>541.41</v>
          </cell>
        </row>
        <row r="196">
          <cell r="A196" t="str">
            <v>1 A 01 775 01</v>
          </cell>
          <cell r="B196" t="str">
            <v>Confecção de tubos de concreto armado D=1,50m CA-4</v>
          </cell>
          <cell r="C196" t="str">
            <v>m</v>
          </cell>
          <cell r="D196">
            <v>812.75</v>
          </cell>
          <cell r="E196">
            <v>0</v>
          </cell>
          <cell r="F196">
            <v>812.75</v>
          </cell>
        </row>
        <row r="197">
          <cell r="A197" t="str">
            <v>1 A 01 775 51</v>
          </cell>
          <cell r="B197" t="str">
            <v>Confecção de tubos concr.armado D=1,50m CA-4 AC/BP</v>
          </cell>
          <cell r="C197" t="str">
            <v>m</v>
          </cell>
          <cell r="D197">
            <v>848.9</v>
          </cell>
          <cell r="E197">
            <v>0</v>
          </cell>
          <cell r="F197">
            <v>848.9</v>
          </cell>
        </row>
        <row r="198">
          <cell r="A198" t="str">
            <v>1 A 01 780 01</v>
          </cell>
          <cell r="B198" t="str">
            <v>Obtenção de grama para replantio</v>
          </cell>
          <cell r="C198" t="str">
            <v>m2</v>
          </cell>
          <cell r="D198">
            <v>1.71</v>
          </cell>
          <cell r="E198">
            <v>0</v>
          </cell>
          <cell r="F198">
            <v>1.71</v>
          </cell>
        </row>
        <row r="199">
          <cell r="A199" t="str">
            <v>1 A 01 790 01</v>
          </cell>
          <cell r="B199" t="str">
            <v>Guia de madeira 2,5 x 7,0 cm</v>
          </cell>
          <cell r="C199" t="str">
            <v>m</v>
          </cell>
          <cell r="D199">
            <v>2.08</v>
          </cell>
          <cell r="E199">
            <v>0</v>
          </cell>
          <cell r="F199">
            <v>2.08</v>
          </cell>
        </row>
        <row r="200">
          <cell r="A200" t="str">
            <v>1 A 01 790 02</v>
          </cell>
          <cell r="B200" t="str">
            <v>Guia de madeira 2,5 x 10,0 cm</v>
          </cell>
          <cell r="C200" t="str">
            <v>m</v>
          </cell>
          <cell r="D200">
            <v>7.24</v>
          </cell>
          <cell r="E200">
            <v>0</v>
          </cell>
          <cell r="F200">
            <v>7.24</v>
          </cell>
        </row>
        <row r="201">
          <cell r="A201" t="str">
            <v>1 A 01 800 01</v>
          </cell>
          <cell r="B201" t="str">
            <v>Recuperação de chapa para placa de sinalização</v>
          </cell>
          <cell r="C201" t="str">
            <v>m2</v>
          </cell>
          <cell r="D201">
            <v>27.52</v>
          </cell>
          <cell r="E201">
            <v>0</v>
          </cell>
          <cell r="F201">
            <v>27.52</v>
          </cell>
        </row>
        <row r="202">
          <cell r="A202" t="str">
            <v>1 A 01 810 01</v>
          </cell>
          <cell r="B202" t="str">
            <v>Calha metálica semi-circular D=0,40 m</v>
          </cell>
          <cell r="C202" t="str">
            <v>m</v>
          </cell>
          <cell r="D202">
            <v>160.62</v>
          </cell>
          <cell r="E202">
            <v>0</v>
          </cell>
          <cell r="F202">
            <v>160.62</v>
          </cell>
        </row>
        <row r="203">
          <cell r="A203" t="str">
            <v>1 A 01 850 01</v>
          </cell>
          <cell r="B203" t="str">
            <v>Confecção de placa de sinalização semi-refletiva</v>
          </cell>
          <cell r="C203" t="str">
            <v>m2</v>
          </cell>
          <cell r="D203">
            <v>134.21</v>
          </cell>
          <cell r="E203">
            <v>0</v>
          </cell>
          <cell r="F203">
            <v>134.21</v>
          </cell>
        </row>
        <row r="204">
          <cell r="A204" t="str">
            <v>1 A 01 860 01</v>
          </cell>
          <cell r="B204" t="str">
            <v>Confecção de placa de sinalização tot. refletiva</v>
          </cell>
          <cell r="C204" t="str">
            <v>m2</v>
          </cell>
          <cell r="D204">
            <v>289.27</v>
          </cell>
          <cell r="E204">
            <v>0</v>
          </cell>
          <cell r="F204">
            <v>289.27</v>
          </cell>
        </row>
        <row r="205">
          <cell r="A205" t="str">
            <v>1 A 01 870 01</v>
          </cell>
          <cell r="B205" t="str">
            <v>Confecção de suporte e travessa p/ placa de sinal.</v>
          </cell>
          <cell r="C205" t="str">
            <v>un</v>
          </cell>
          <cell r="D205">
            <v>35.799999999999997</v>
          </cell>
          <cell r="E205">
            <v>0</v>
          </cell>
          <cell r="F205">
            <v>35.799999999999997</v>
          </cell>
        </row>
        <row r="206">
          <cell r="A206" t="str">
            <v>1 A 01 890 01</v>
          </cell>
          <cell r="B206" t="str">
            <v>Escavação manual em material de 1a categoria</v>
          </cell>
          <cell r="C206" t="str">
            <v>m3</v>
          </cell>
          <cell r="D206">
            <v>38.79</v>
          </cell>
          <cell r="E206">
            <v>0</v>
          </cell>
          <cell r="F206">
            <v>38.79</v>
          </cell>
        </row>
        <row r="207">
          <cell r="A207" t="str">
            <v>1 A 01 891 01</v>
          </cell>
          <cell r="B207" t="str">
            <v>Escavação manual de vala em material de 1a cat.</v>
          </cell>
          <cell r="C207" t="str">
            <v>m3</v>
          </cell>
          <cell r="D207">
            <v>44.78</v>
          </cell>
          <cell r="E207">
            <v>0</v>
          </cell>
          <cell r="F207">
            <v>44.78</v>
          </cell>
        </row>
        <row r="208">
          <cell r="A208" t="str">
            <v>1 A 01 892 01</v>
          </cell>
          <cell r="B208" t="str">
            <v>Escavação mecânica de vala em material de 1a cat.</v>
          </cell>
          <cell r="C208" t="str">
            <v>m3</v>
          </cell>
          <cell r="D208">
            <v>5.42</v>
          </cell>
          <cell r="E208">
            <v>0</v>
          </cell>
          <cell r="F208">
            <v>5.42</v>
          </cell>
        </row>
        <row r="209">
          <cell r="A209" t="str">
            <v>1 A 01 893 01</v>
          </cell>
          <cell r="B209" t="str">
            <v>Compactação manual</v>
          </cell>
          <cell r="C209" t="str">
            <v>m3</v>
          </cell>
          <cell r="D209">
            <v>10.1</v>
          </cell>
          <cell r="E209">
            <v>0</v>
          </cell>
          <cell r="F209">
            <v>10.1</v>
          </cell>
        </row>
        <row r="210">
          <cell r="A210" t="str">
            <v>1 A 01 893 02</v>
          </cell>
          <cell r="B210" t="str">
            <v>Reaterro e compactação</v>
          </cell>
          <cell r="C210" t="str">
            <v>m3</v>
          </cell>
          <cell r="D210">
            <v>23.98</v>
          </cell>
          <cell r="E210">
            <v>0</v>
          </cell>
          <cell r="F210">
            <v>23.98</v>
          </cell>
        </row>
        <row r="211">
          <cell r="A211" t="str">
            <v>1 A 01 894 01</v>
          </cell>
          <cell r="B211" t="str">
            <v>Lastro de brita</v>
          </cell>
          <cell r="C211" t="str">
            <v>m3</v>
          </cell>
          <cell r="D211">
            <v>42.36</v>
          </cell>
          <cell r="E211">
            <v>0</v>
          </cell>
          <cell r="F211">
            <v>42.36</v>
          </cell>
        </row>
        <row r="212">
          <cell r="A212" t="str">
            <v>1 A 01 894 51</v>
          </cell>
          <cell r="B212" t="str">
            <v>Lastro de brita BC</v>
          </cell>
          <cell r="C212" t="str">
            <v>m3</v>
          </cell>
          <cell r="D212">
            <v>73.36</v>
          </cell>
          <cell r="E212">
            <v>0</v>
          </cell>
          <cell r="F212">
            <v>73.36</v>
          </cell>
        </row>
        <row r="213">
          <cell r="A213" t="str">
            <v>1 A 02 702 00</v>
          </cell>
          <cell r="B213" t="str">
            <v>Limpeza e enchim. junta pav. concr.(const e rest)</v>
          </cell>
          <cell r="C213" t="str">
            <v>m</v>
          </cell>
          <cell r="D213">
            <v>2.4900000000000002</v>
          </cell>
          <cell r="E213">
            <v>0</v>
          </cell>
          <cell r="F213">
            <v>2.4900000000000002</v>
          </cell>
        </row>
        <row r="214">
          <cell r="A214" t="str">
            <v>1 A 99 001 00</v>
          </cell>
          <cell r="B214" t="str">
            <v>Mistura areia-asfalto usinada a frio</v>
          </cell>
          <cell r="C214" t="str">
            <v>m3</v>
          </cell>
          <cell r="D214">
            <v>0</v>
          </cell>
          <cell r="E214">
            <v>0</v>
          </cell>
          <cell r="F214">
            <v>0</v>
          </cell>
        </row>
        <row r="215">
          <cell r="A215" t="str">
            <v>1 A 99 002 00</v>
          </cell>
          <cell r="B215" t="str">
            <v>Mistura areia-asfalto usinada a quente</v>
          </cell>
          <cell r="C215" t="str">
            <v>m3</v>
          </cell>
          <cell r="D215">
            <v>0</v>
          </cell>
          <cell r="E215">
            <v>0</v>
          </cell>
          <cell r="F215">
            <v>0</v>
          </cell>
        </row>
        <row r="216">
          <cell r="A216" t="str">
            <v>1 A 99 003 00</v>
          </cell>
          <cell r="B216" t="str">
            <v>Mistura betuminosa usinada a frio</v>
          </cell>
          <cell r="C216" t="str">
            <v>m3</v>
          </cell>
          <cell r="D216">
            <v>0</v>
          </cell>
          <cell r="E216">
            <v>0</v>
          </cell>
          <cell r="F216">
            <v>0</v>
          </cell>
        </row>
        <row r="217">
          <cell r="A217" t="str">
            <v>1 A 99 004 00</v>
          </cell>
          <cell r="B217" t="str">
            <v>Mistura betuminosa usinada a quente</v>
          </cell>
          <cell r="C217" t="str">
            <v>m3</v>
          </cell>
          <cell r="D217">
            <v>0</v>
          </cell>
          <cell r="E217">
            <v>0</v>
          </cell>
          <cell r="F217">
            <v>0</v>
          </cell>
        </row>
        <row r="218">
          <cell r="A218" t="str">
            <v>1 A 99 005 00</v>
          </cell>
          <cell r="B218" t="str">
            <v>Mistura betuminosa</v>
          </cell>
          <cell r="C218" t="str">
            <v>m3</v>
          </cell>
          <cell r="D218">
            <v>0</v>
          </cell>
          <cell r="E218">
            <v>0</v>
          </cell>
          <cell r="F218">
            <v>0</v>
          </cell>
        </row>
        <row r="219">
          <cell r="A219" t="str">
            <v>2 S 01 000 00</v>
          </cell>
          <cell r="B219" t="str">
            <v>Desm. dest. limpeza áreas c/arv. diam. até 0,15 m</v>
          </cell>
          <cell r="C219" t="str">
            <v>m2</v>
          </cell>
          <cell r="D219">
            <v>0.28000000000000003</v>
          </cell>
          <cell r="E219">
            <v>0.08</v>
          </cell>
          <cell r="F219">
            <v>0.36</v>
          </cell>
        </row>
        <row r="220">
          <cell r="A220" t="str">
            <v>2 S 01 010 00</v>
          </cell>
          <cell r="B220" t="str">
            <v>Destocamento de árvores D=0,15 a 0,30 m</v>
          </cell>
          <cell r="C220" t="str">
            <v>und</v>
          </cell>
          <cell r="D220">
            <v>27.07</v>
          </cell>
          <cell r="E220">
            <v>7.23</v>
          </cell>
          <cell r="F220">
            <v>34.299999999999997</v>
          </cell>
        </row>
        <row r="221">
          <cell r="A221" t="str">
            <v>2 S 01 012 00</v>
          </cell>
          <cell r="B221" t="str">
            <v>Destocamento de árvores c/diâm. &gt; 0,30 m</v>
          </cell>
          <cell r="C221" t="str">
            <v>und</v>
          </cell>
          <cell r="D221">
            <v>67.67</v>
          </cell>
          <cell r="E221">
            <v>18.07</v>
          </cell>
          <cell r="F221">
            <v>85.74</v>
          </cell>
        </row>
        <row r="222">
          <cell r="A222" t="str">
            <v>2 S 01 100 01</v>
          </cell>
          <cell r="B222" t="str">
            <v>Esc. carga transp. mat 1ª cat DMT 50 m</v>
          </cell>
          <cell r="C222" t="str">
            <v>m3</v>
          </cell>
          <cell r="D222">
            <v>1.41</v>
          </cell>
          <cell r="E222">
            <v>0.38</v>
          </cell>
          <cell r="F222">
            <v>1.79</v>
          </cell>
        </row>
        <row r="223">
          <cell r="A223" t="str">
            <v>2 S 01 100 02</v>
          </cell>
          <cell r="B223" t="str">
            <v>Esc. carga transp. mat 1ª cat DMT 50 a 200m c/m</v>
          </cell>
          <cell r="C223" t="str">
            <v>m3</v>
          </cell>
          <cell r="D223">
            <v>4.41</v>
          </cell>
          <cell r="E223">
            <v>1.18</v>
          </cell>
          <cell r="F223">
            <v>5.59</v>
          </cell>
        </row>
        <row r="224">
          <cell r="A224" t="str">
            <v>2 S 01 100 03</v>
          </cell>
          <cell r="B224" t="str">
            <v>Esc. carga transp. mat 1ª cat DMT 200 a 400m c/m</v>
          </cell>
          <cell r="C224" t="str">
            <v>m3</v>
          </cell>
          <cell r="D224">
            <v>5.34</v>
          </cell>
          <cell r="E224">
            <v>1.43</v>
          </cell>
          <cell r="F224">
            <v>6.76</v>
          </cell>
        </row>
        <row r="225">
          <cell r="A225" t="str">
            <v>2 S 01 100 04</v>
          </cell>
          <cell r="B225" t="str">
            <v>Esc. carga transp. mat 1ª cat DMT 400 a 600m c/m</v>
          </cell>
          <cell r="C225" t="str">
            <v>m3</v>
          </cell>
          <cell r="D225">
            <v>6.31</v>
          </cell>
          <cell r="E225">
            <v>1.6800000000000002</v>
          </cell>
          <cell r="F225">
            <v>7.99</v>
          </cell>
        </row>
        <row r="226">
          <cell r="A226" t="str">
            <v>2 S 01 100 05</v>
          </cell>
          <cell r="B226" t="str">
            <v>Esc. carga transp. mat 1ª cat DMT 600 a 800m c/m</v>
          </cell>
          <cell r="C226" t="str">
            <v>m3</v>
          </cell>
          <cell r="D226">
            <v>7.18</v>
          </cell>
          <cell r="E226">
            <v>1.92</v>
          </cell>
          <cell r="F226">
            <v>9.09</v>
          </cell>
        </row>
        <row r="227">
          <cell r="A227" t="str">
            <v>2 S 01 100 06</v>
          </cell>
          <cell r="B227" t="str">
            <v>Esc. carga transp. mat 1ª cat DMT 800 a 1000m c/m</v>
          </cell>
          <cell r="C227" t="str">
            <v>m3</v>
          </cell>
          <cell r="D227">
            <v>8.26</v>
          </cell>
          <cell r="E227">
            <v>2.21</v>
          </cell>
          <cell r="F227">
            <v>10.47</v>
          </cell>
        </row>
        <row r="228">
          <cell r="A228" t="str">
            <v>2 S 01 100 07</v>
          </cell>
          <cell r="B228" t="str">
            <v>Esc. carga transp. mat 1ª cat DMT 1000 a 1200m c/m</v>
          </cell>
          <cell r="C228" t="str">
            <v>m3</v>
          </cell>
          <cell r="D228">
            <v>9.4</v>
          </cell>
          <cell r="E228">
            <v>2.5099999999999998</v>
          </cell>
          <cell r="F228">
            <v>11.91</v>
          </cell>
        </row>
        <row r="229">
          <cell r="A229" t="str">
            <v>2 S 01 100 08</v>
          </cell>
          <cell r="B229" t="str">
            <v>Esc. carga transp. mat 1ª cat DMT 1200 a 1400m c/m</v>
          </cell>
          <cell r="C229" t="str">
            <v>m3</v>
          </cell>
          <cell r="D229">
            <v>10.46</v>
          </cell>
          <cell r="E229">
            <v>2.79</v>
          </cell>
          <cell r="F229">
            <v>13.25</v>
          </cell>
        </row>
        <row r="230">
          <cell r="A230" t="str">
            <v>2 S 01 100 09</v>
          </cell>
          <cell r="B230" t="str">
            <v>Esc. carga tr. mat 1ª c. DMT 50 a 200m c/carreg</v>
          </cell>
          <cell r="C230" t="str">
            <v>m3</v>
          </cell>
          <cell r="D230">
            <v>5.29</v>
          </cell>
          <cell r="E230">
            <v>1.41</v>
          </cell>
          <cell r="F230">
            <v>6.71</v>
          </cell>
        </row>
        <row r="231">
          <cell r="A231" t="str">
            <v>2 S 01 100 10</v>
          </cell>
          <cell r="B231" t="str">
            <v>Esc. carga tr. mat 1ª c. DMT 200 a 400m c/carreg</v>
          </cell>
          <cell r="C231" t="str">
            <v>m3</v>
          </cell>
          <cell r="D231">
            <v>5.73</v>
          </cell>
          <cell r="E231">
            <v>1.53</v>
          </cell>
          <cell r="F231">
            <v>7.26</v>
          </cell>
        </row>
        <row r="232">
          <cell r="A232" t="str">
            <v>2 S 01 100 11</v>
          </cell>
          <cell r="B232" t="str">
            <v>Esc. carga tr. mat 1ª c. DMT 400 a 600m c/carreg</v>
          </cell>
          <cell r="C232" t="str">
            <v>m3</v>
          </cell>
          <cell r="D232">
            <v>5.95</v>
          </cell>
          <cell r="E232">
            <v>1.59</v>
          </cell>
          <cell r="F232">
            <v>7.54</v>
          </cell>
        </row>
        <row r="233">
          <cell r="A233" t="str">
            <v>2 S 01 100 12</v>
          </cell>
          <cell r="B233" t="str">
            <v>Esc. carga tr. mat 1ª c. DMT 600 a 800m c/carreg</v>
          </cell>
          <cell r="C233" t="str">
            <v>m3</v>
          </cell>
          <cell r="D233">
            <v>6.21</v>
          </cell>
          <cell r="E233">
            <v>1.66</v>
          </cell>
          <cell r="F233">
            <v>7.87</v>
          </cell>
        </row>
        <row r="234">
          <cell r="A234" t="str">
            <v>2 S 01 100 13</v>
          </cell>
          <cell r="B234" t="str">
            <v>Esc. carga tr. mat 1ª c. DMT 800 a 1000m c/carreg</v>
          </cell>
          <cell r="C234" t="str">
            <v>m3</v>
          </cell>
          <cell r="D234">
            <v>6.62</v>
          </cell>
          <cell r="E234">
            <v>1.77</v>
          </cell>
          <cell r="F234">
            <v>8.39</v>
          </cell>
        </row>
        <row r="235">
          <cell r="A235" t="str">
            <v>2 S 01 100 14</v>
          </cell>
          <cell r="B235" t="str">
            <v>Esc. carga tr. mat 1ª c. DMT 1000 a 1200m c/carreg</v>
          </cell>
          <cell r="C235" t="str">
            <v>m3</v>
          </cell>
          <cell r="D235">
            <v>6.86</v>
          </cell>
          <cell r="E235">
            <v>1.83</v>
          </cell>
          <cell r="F235">
            <v>8.69</v>
          </cell>
        </row>
        <row r="236">
          <cell r="A236" t="str">
            <v>2 S 01 100 15</v>
          </cell>
          <cell r="B236" t="str">
            <v>Esc. carga tr. mat 1ª c. DMT 1200 a 1400m c/carreg</v>
          </cell>
          <cell r="C236" t="str">
            <v>m3</v>
          </cell>
          <cell r="D236">
            <v>7.07</v>
          </cell>
          <cell r="E236">
            <v>1.89</v>
          </cell>
          <cell r="F236">
            <v>8.9600000000000009</v>
          </cell>
        </row>
        <row r="237">
          <cell r="A237" t="str">
            <v>2 S 01 100 16</v>
          </cell>
          <cell r="B237" t="str">
            <v>Esc. carga tr. mat 1ª c. DMT 1400 a 1600m c/carreg</v>
          </cell>
          <cell r="C237" t="str">
            <v>m3</v>
          </cell>
          <cell r="D237">
            <v>7.4</v>
          </cell>
          <cell r="E237">
            <v>1.98</v>
          </cell>
          <cell r="F237">
            <v>9.3800000000000008</v>
          </cell>
        </row>
        <row r="238">
          <cell r="A238" t="str">
            <v>2 S 01 100 17</v>
          </cell>
          <cell r="B238" t="str">
            <v>Esc. carga tr. mat 1ª c. DMT 1600 a 1800m c/carreg</v>
          </cell>
          <cell r="C238" t="str">
            <v>m3</v>
          </cell>
          <cell r="D238">
            <v>7.51</v>
          </cell>
          <cell r="E238">
            <v>2</v>
          </cell>
          <cell r="F238">
            <v>9.51</v>
          </cell>
        </row>
        <row r="239">
          <cell r="A239" t="str">
            <v>2 S 01 100 18</v>
          </cell>
          <cell r="B239" t="str">
            <v>Esc. carga tr. mat 1ª c. DMT 1800 a 2000m c/carreg</v>
          </cell>
          <cell r="C239" t="str">
            <v>m3</v>
          </cell>
          <cell r="D239">
            <v>7.93</v>
          </cell>
          <cell r="E239">
            <v>2.12</v>
          </cell>
          <cell r="F239">
            <v>10.039999999999999</v>
          </cell>
        </row>
        <row r="240">
          <cell r="A240" t="str">
            <v>2 S 01 100 19</v>
          </cell>
          <cell r="B240" t="str">
            <v>Esc. carga tr. mat 1ª c. DMT 2000 a 3000m c/carreg</v>
          </cell>
          <cell r="C240" t="str">
            <v>m3</v>
          </cell>
          <cell r="D240">
            <v>8.7799999999999994</v>
          </cell>
          <cell r="E240">
            <v>2.34</v>
          </cell>
          <cell r="F240">
            <v>11.12</v>
          </cell>
        </row>
        <row r="241">
          <cell r="A241" t="str">
            <v>2 S 01 100 20</v>
          </cell>
          <cell r="B241" t="str">
            <v>Esc. carga tr. mat 1ª c. DMT 3000 a 5000m c/carreg</v>
          </cell>
          <cell r="C241" t="str">
            <v>m3</v>
          </cell>
          <cell r="D241">
            <v>11.1</v>
          </cell>
          <cell r="E241">
            <v>2.97</v>
          </cell>
          <cell r="F241">
            <v>14.07</v>
          </cell>
        </row>
        <row r="242">
          <cell r="A242" t="str">
            <v>2 S 01 100 21</v>
          </cell>
          <cell r="B242" t="str">
            <v>Escavação carga transp. manual mat.1a cat. DT=20m</v>
          </cell>
          <cell r="C242" t="str">
            <v>m3</v>
          </cell>
          <cell r="D242">
            <v>32.979999999999997</v>
          </cell>
          <cell r="E242">
            <v>8.81</v>
          </cell>
          <cell r="F242">
            <v>41.79</v>
          </cell>
        </row>
        <row r="243">
          <cell r="A243" t="str">
            <v>2 S 01 100 22</v>
          </cell>
          <cell r="B243" t="str">
            <v>Esc. carga transp. mat 1ª cat DMT 50 a 200m c/e</v>
          </cell>
          <cell r="C243" t="str">
            <v>m3</v>
          </cell>
          <cell r="D243">
            <v>3.99</v>
          </cell>
          <cell r="E243">
            <v>1.07</v>
          </cell>
          <cell r="F243">
            <v>5.0599999999999996</v>
          </cell>
        </row>
        <row r="244">
          <cell r="A244" t="str">
            <v>2 S 01 100 23</v>
          </cell>
          <cell r="B244" t="str">
            <v>Esc. carga transp. mat 1ª cat DMT 200 a 400m c/e</v>
          </cell>
          <cell r="C244" t="str">
            <v>m3</v>
          </cell>
          <cell r="D244">
            <v>4.33</v>
          </cell>
          <cell r="E244">
            <v>1.1499999999999999</v>
          </cell>
          <cell r="F244">
            <v>5.48</v>
          </cell>
        </row>
        <row r="245">
          <cell r="A245" t="str">
            <v>2 S 01 100 24</v>
          </cell>
          <cell r="B245" t="str">
            <v>Esc. carga transp. mat 1ª cat DMT 400 a 600m c/e</v>
          </cell>
          <cell r="C245" t="str">
            <v>m3</v>
          </cell>
          <cell r="D245">
            <v>4.68</v>
          </cell>
          <cell r="E245">
            <v>1.25</v>
          </cell>
          <cell r="F245">
            <v>5.92</v>
          </cell>
        </row>
        <row r="246">
          <cell r="A246" t="str">
            <v>2 S 01 100 25</v>
          </cell>
          <cell r="B246" t="str">
            <v>Esc. carga transp. mat 1ª cat DMT 600 a 800m c/e</v>
          </cell>
          <cell r="C246" t="str">
            <v>m3</v>
          </cell>
          <cell r="D246">
            <v>5</v>
          </cell>
          <cell r="E246">
            <v>1.33</v>
          </cell>
          <cell r="F246">
            <v>6.33</v>
          </cell>
        </row>
        <row r="247">
          <cell r="A247" t="str">
            <v>2 S 01 100 26</v>
          </cell>
          <cell r="B247" t="str">
            <v>Esc. carga transp. mat 1ª cat DMT 800 a 1000m c/e</v>
          </cell>
          <cell r="C247" t="str">
            <v>m3</v>
          </cell>
          <cell r="D247">
            <v>5.28</v>
          </cell>
          <cell r="E247">
            <v>1.41</v>
          </cell>
          <cell r="F247">
            <v>6.69</v>
          </cell>
        </row>
        <row r="248">
          <cell r="A248" t="str">
            <v>2 S 01 100 27</v>
          </cell>
          <cell r="B248" t="str">
            <v>Esc. carga transp. mat 1ª cat DMT 1000 a 1200m c/e</v>
          </cell>
          <cell r="C248" t="str">
            <v>m3</v>
          </cell>
          <cell r="D248">
            <v>5.58</v>
          </cell>
          <cell r="E248">
            <v>1.49</v>
          </cell>
          <cell r="F248">
            <v>7.07</v>
          </cell>
        </row>
        <row r="249">
          <cell r="A249" t="str">
            <v>2 S 01 100 28</v>
          </cell>
          <cell r="B249" t="str">
            <v>Esc. carga transp. mat 1ª cat DMT 1200 a 1400m c/e</v>
          </cell>
          <cell r="C249" t="str">
            <v>m3</v>
          </cell>
          <cell r="D249">
            <v>5.86</v>
          </cell>
          <cell r="E249">
            <v>1.56</v>
          </cell>
          <cell r="F249">
            <v>7.42</v>
          </cell>
        </row>
        <row r="250">
          <cell r="A250" t="str">
            <v>2 S 01 100 29</v>
          </cell>
          <cell r="B250" t="str">
            <v>Esc. carga transp. mat 1ª cat DMT 1400 a 1600m c/e</v>
          </cell>
          <cell r="C250" t="str">
            <v>m3</v>
          </cell>
          <cell r="D250">
            <v>6.08</v>
          </cell>
          <cell r="E250">
            <v>1.62</v>
          </cell>
          <cell r="F250">
            <v>7.7</v>
          </cell>
        </row>
        <row r="251">
          <cell r="A251" t="str">
            <v>2 S 01 100 30</v>
          </cell>
          <cell r="B251" t="str">
            <v>Esc. carga transp. mat 1ª cat DMT 1600 a 1800m c/e</v>
          </cell>
          <cell r="C251" t="str">
            <v>m3</v>
          </cell>
          <cell r="D251">
            <v>6.18</v>
          </cell>
          <cell r="E251">
            <v>1.65</v>
          </cell>
          <cell r="F251">
            <v>7.83</v>
          </cell>
        </row>
        <row r="252">
          <cell r="A252" t="str">
            <v>2 S 01 100 31</v>
          </cell>
          <cell r="B252" t="str">
            <v>Esc. carga transp. mat 1ª cat DMT 1800 a 2000m c/e</v>
          </cell>
          <cell r="C252" t="str">
            <v>m3</v>
          </cell>
          <cell r="D252">
            <v>6.64</v>
          </cell>
          <cell r="E252">
            <v>1.77</v>
          </cell>
          <cell r="F252">
            <v>8.41</v>
          </cell>
        </row>
        <row r="253">
          <cell r="A253" t="str">
            <v>2 S 01 100 32</v>
          </cell>
          <cell r="B253" t="str">
            <v>Esc. carga transp. mat 1ª cat DMT 2000 a 3000m c/e</v>
          </cell>
          <cell r="C253" t="str">
            <v>m3</v>
          </cell>
          <cell r="D253">
            <v>7.44</v>
          </cell>
          <cell r="E253">
            <v>1.99</v>
          </cell>
          <cell r="F253">
            <v>9.43</v>
          </cell>
        </row>
        <row r="254">
          <cell r="A254" t="str">
            <v>2 S 01 100 33</v>
          </cell>
          <cell r="B254" t="str">
            <v>Esc. carga transp. mat 1ª cat DMT 3000 a 5000m c/e</v>
          </cell>
          <cell r="C254" t="str">
            <v>m3</v>
          </cell>
          <cell r="D254">
            <v>9.86</v>
          </cell>
          <cell r="E254">
            <v>2.63</v>
          </cell>
          <cell r="F254">
            <v>12.49</v>
          </cell>
        </row>
        <row r="255">
          <cell r="A255" t="str">
            <v>2 S 01 101 01</v>
          </cell>
          <cell r="B255" t="str">
            <v>Esc. carga transp. mat 2ª cat DMT 50m</v>
          </cell>
          <cell r="C255" t="str">
            <v>m3</v>
          </cell>
          <cell r="D255">
            <v>3.03</v>
          </cell>
          <cell r="E255">
            <v>0.81</v>
          </cell>
          <cell r="F255">
            <v>3.84</v>
          </cell>
        </row>
        <row r="256">
          <cell r="A256" t="str">
            <v>2 S 01 101 02</v>
          </cell>
          <cell r="B256" t="str">
            <v>Esc. carga transp. mat 2ª cat DMT 50 a 200m c/m</v>
          </cell>
          <cell r="C256" t="str">
            <v>m3</v>
          </cell>
          <cell r="D256">
            <v>7.63</v>
          </cell>
          <cell r="E256">
            <v>2.04</v>
          </cell>
          <cell r="F256">
            <v>9.66</v>
          </cell>
        </row>
        <row r="257">
          <cell r="A257" t="str">
            <v>2 S 01 101 03</v>
          </cell>
          <cell r="B257" t="str">
            <v>Esc. carga transp. mat 2ª cat DMT 200 a 400m c/m</v>
          </cell>
          <cell r="C257" t="str">
            <v>m3</v>
          </cell>
          <cell r="D257">
            <v>7.66</v>
          </cell>
          <cell r="E257">
            <v>2.0499999999999998</v>
          </cell>
          <cell r="F257">
            <v>9.7100000000000009</v>
          </cell>
        </row>
        <row r="258">
          <cell r="A258" t="str">
            <v>2 S 01 101 04</v>
          </cell>
          <cell r="B258" t="str">
            <v>Esc. carga transp. mat 2ª cat DMT 400 a 600m c/m</v>
          </cell>
          <cell r="C258" t="str">
            <v>m3</v>
          </cell>
          <cell r="D258">
            <v>9.26</v>
          </cell>
          <cell r="E258">
            <v>2.4700000000000002</v>
          </cell>
          <cell r="F258">
            <v>11.74</v>
          </cell>
        </row>
        <row r="259">
          <cell r="A259" t="str">
            <v>2 S 01 101 05</v>
          </cell>
          <cell r="B259" t="str">
            <v>Esc. carga transp. mat 2ª cat DMT 600 a 800m c/m</v>
          </cell>
          <cell r="C259" t="str">
            <v>m3</v>
          </cell>
          <cell r="D259">
            <v>10.87</v>
          </cell>
          <cell r="E259">
            <v>2.9</v>
          </cell>
          <cell r="F259">
            <v>13.77</v>
          </cell>
        </row>
        <row r="260">
          <cell r="A260" t="str">
            <v>2 S 01 101 06</v>
          </cell>
          <cell r="B260" t="str">
            <v>Esc. carga transp. mat 2ª cat DMT 800 a 1000m c/m</v>
          </cell>
          <cell r="C260" t="str">
            <v>m3</v>
          </cell>
          <cell r="D260">
            <v>12.47</v>
          </cell>
          <cell r="E260">
            <v>3.33</v>
          </cell>
          <cell r="F260">
            <v>15.8</v>
          </cell>
        </row>
        <row r="261">
          <cell r="A261" t="str">
            <v>2 S 01 101 07</v>
          </cell>
          <cell r="B261" t="str">
            <v>Esc. carga transp. mat 2ª cat DMT 1000 a 1200m c/m</v>
          </cell>
          <cell r="C261" t="str">
            <v>m3</v>
          </cell>
          <cell r="D261">
            <v>12.49</v>
          </cell>
          <cell r="E261">
            <v>3.33</v>
          </cell>
          <cell r="F261">
            <v>15.83</v>
          </cell>
        </row>
        <row r="262">
          <cell r="A262" t="str">
            <v>2 S 01 101 08</v>
          </cell>
          <cell r="B262" t="str">
            <v>Esc. carga transp. mat 2ª cat DMT 1200 a 1400m c/m</v>
          </cell>
          <cell r="C262" t="str">
            <v>m3</v>
          </cell>
          <cell r="D262">
            <v>14.1</v>
          </cell>
          <cell r="E262">
            <v>3.77</v>
          </cell>
          <cell r="F262">
            <v>17.87</v>
          </cell>
        </row>
        <row r="263">
          <cell r="A263" t="str">
            <v>2 S 01 101 09</v>
          </cell>
          <cell r="B263" t="str">
            <v>Esc. carga tr. mat 2ª c. DMT 50 a 200m c/carreg</v>
          </cell>
          <cell r="C263" t="str">
            <v>m3</v>
          </cell>
          <cell r="D263">
            <v>8.27</v>
          </cell>
          <cell r="E263">
            <v>2.21</v>
          </cell>
          <cell r="F263">
            <v>10.48</v>
          </cell>
        </row>
        <row r="264">
          <cell r="A264" t="str">
            <v>2 S 01 101 10</v>
          </cell>
          <cell r="B264" t="str">
            <v>Esc. carga tr. mat 2ª c. DMT 200 a 400m c/carreg</v>
          </cell>
          <cell r="C264" t="str">
            <v>m3</v>
          </cell>
          <cell r="D264">
            <v>8.64</v>
          </cell>
          <cell r="E264">
            <v>2.31</v>
          </cell>
          <cell r="F264">
            <v>10.94</v>
          </cell>
        </row>
        <row r="265">
          <cell r="A265" t="str">
            <v>2 S 01 101 11</v>
          </cell>
          <cell r="B265" t="str">
            <v>Esc. carga tr. mat 2a c. DMT 400 a 600m c/carreg</v>
          </cell>
          <cell r="C265" t="str">
            <v>m3</v>
          </cell>
          <cell r="D265">
            <v>9.09</v>
          </cell>
          <cell r="E265">
            <v>2.4300000000000002</v>
          </cell>
          <cell r="F265">
            <v>11.52</v>
          </cell>
        </row>
        <row r="266">
          <cell r="A266" t="str">
            <v>2 S 01 101 12</v>
          </cell>
          <cell r="B266" t="str">
            <v>Esc. carga tr. mat 2a c. DMT 600 a 800m c/carreg</v>
          </cell>
          <cell r="C266" t="str">
            <v>m3</v>
          </cell>
          <cell r="D266">
            <v>9.51</v>
          </cell>
          <cell r="E266">
            <v>2.54</v>
          </cell>
          <cell r="F266">
            <v>12.05</v>
          </cell>
        </row>
        <row r="267">
          <cell r="A267" t="str">
            <v>2 S 01 101 13</v>
          </cell>
          <cell r="B267" t="str">
            <v>Esc. carga tr. mat 2a c. DMT 800 a 1000m c/carreg</v>
          </cell>
          <cell r="C267" t="str">
            <v>m3</v>
          </cell>
          <cell r="D267">
            <v>9.77</v>
          </cell>
          <cell r="E267">
            <v>2.61</v>
          </cell>
          <cell r="F267">
            <v>12.38</v>
          </cell>
        </row>
        <row r="268">
          <cell r="A268" t="str">
            <v>2 S 01 101 14</v>
          </cell>
          <cell r="B268" t="str">
            <v>Esc. carga tr. mat 2a c. DMT 1000 a 1200m c/carreg</v>
          </cell>
          <cell r="C268" t="str">
            <v>m3</v>
          </cell>
          <cell r="D268">
            <v>10.26</v>
          </cell>
          <cell r="E268">
            <v>2.74</v>
          </cell>
          <cell r="F268">
            <v>13</v>
          </cell>
        </row>
        <row r="269">
          <cell r="A269" t="str">
            <v>2 S 01 101 15</v>
          </cell>
          <cell r="B269" t="str">
            <v>Esc. carga tr. mat 2a c. DMT 1200 a 1400m c/carreg</v>
          </cell>
          <cell r="C269" t="str">
            <v>m3</v>
          </cell>
          <cell r="D269">
            <v>10.55</v>
          </cell>
          <cell r="E269">
            <v>2.82</v>
          </cell>
          <cell r="F269">
            <v>13.36</v>
          </cell>
        </row>
        <row r="270">
          <cell r="A270" t="str">
            <v>2 S 01 101 16</v>
          </cell>
          <cell r="B270" t="str">
            <v>Esc. carga tr. mat 2a c. DMT 1400 a 1600m c/carreg</v>
          </cell>
          <cell r="C270" t="str">
            <v>m3</v>
          </cell>
          <cell r="D270">
            <v>10.81</v>
          </cell>
          <cell r="E270">
            <v>2.89</v>
          </cell>
          <cell r="F270">
            <v>13.7</v>
          </cell>
        </row>
        <row r="271">
          <cell r="A271" t="str">
            <v>2 S 01 101 17</v>
          </cell>
          <cell r="B271" t="str">
            <v>Esc. carga tr. mat 2a c. DMT 1600 a 1800m c/carreg</v>
          </cell>
          <cell r="C271" t="str">
            <v>m3</v>
          </cell>
          <cell r="D271">
            <v>10.93</v>
          </cell>
          <cell r="E271">
            <v>2.92</v>
          </cell>
          <cell r="F271">
            <v>13.85</v>
          </cell>
        </row>
        <row r="272">
          <cell r="A272" t="str">
            <v>2 S 01 101 18</v>
          </cell>
          <cell r="B272" t="str">
            <v>Esc. carga tr. mat 2a c. DMT 1800 a 2000m c/carreg</v>
          </cell>
          <cell r="C272" t="str">
            <v>m3</v>
          </cell>
          <cell r="D272">
            <v>11.43</v>
          </cell>
          <cell r="E272">
            <v>3.05</v>
          </cell>
          <cell r="F272">
            <v>14.49</v>
          </cell>
        </row>
        <row r="273">
          <cell r="A273" t="str">
            <v>2 S 01 101 19</v>
          </cell>
          <cell r="B273" t="str">
            <v>Esc. carga tr. mat 2a c. DMT 2000 a 3000m c/carreg</v>
          </cell>
          <cell r="C273" t="str">
            <v>m3</v>
          </cell>
          <cell r="D273">
            <v>12.4</v>
          </cell>
          <cell r="E273">
            <v>3.31</v>
          </cell>
          <cell r="F273">
            <v>15.71</v>
          </cell>
        </row>
        <row r="274">
          <cell r="A274" t="str">
            <v>2 S 01 101 20</v>
          </cell>
          <cell r="B274" t="str">
            <v>Esc. carga tr. mat 2a c. DMT 3000 a 5000m c/carreg</v>
          </cell>
          <cell r="C274" t="str">
            <v>m3</v>
          </cell>
          <cell r="D274">
            <v>15.45</v>
          </cell>
          <cell r="E274">
            <v>4.13</v>
          </cell>
          <cell r="F274">
            <v>19.579999999999998</v>
          </cell>
        </row>
        <row r="275">
          <cell r="A275" t="str">
            <v>2 S 01 101 22</v>
          </cell>
          <cell r="B275" t="str">
            <v>Esc. carga transp. mat 2a cat DMT 50 a 200m c/e</v>
          </cell>
          <cell r="C275" t="str">
            <v>m3</v>
          </cell>
          <cell r="D275">
            <v>5.6</v>
          </cell>
          <cell r="E275">
            <v>1.49</v>
          </cell>
          <cell r="F275">
            <v>7.09</v>
          </cell>
        </row>
        <row r="276">
          <cell r="A276" t="str">
            <v>2 S 01 101 23</v>
          </cell>
          <cell r="B276" t="str">
            <v>Esc. carga transp. mat 2a cat DMT 200 a 400m c/e</v>
          </cell>
          <cell r="C276" t="str">
            <v>m3</v>
          </cell>
          <cell r="D276">
            <v>6.03</v>
          </cell>
          <cell r="E276">
            <v>1.61</v>
          </cell>
          <cell r="F276">
            <v>7.64</v>
          </cell>
        </row>
        <row r="277">
          <cell r="A277" t="str">
            <v>2 S 01 101 24</v>
          </cell>
          <cell r="B277" t="str">
            <v>Esc. carga transp. mat 2a cat DMT 400 a 600m c/e</v>
          </cell>
          <cell r="C277" t="str">
            <v>m3</v>
          </cell>
          <cell r="D277">
            <v>6.35</v>
          </cell>
          <cell r="E277">
            <v>1.7000000000000002</v>
          </cell>
          <cell r="F277">
            <v>8.0500000000000007</v>
          </cell>
        </row>
        <row r="278">
          <cell r="A278" t="str">
            <v>2 S 01 101 25</v>
          </cell>
          <cell r="B278" t="str">
            <v>Esc. carga transp. mat 2a cat DMT 600 a 800m c/e</v>
          </cell>
          <cell r="C278" t="str">
            <v>m3</v>
          </cell>
          <cell r="D278">
            <v>6.62</v>
          </cell>
          <cell r="E278">
            <v>1.77</v>
          </cell>
          <cell r="F278">
            <v>8.39</v>
          </cell>
        </row>
        <row r="279">
          <cell r="A279" t="str">
            <v>2 S 01 101 26</v>
          </cell>
          <cell r="B279" t="str">
            <v>Esc. carga transp. mat 2a cat DMT 800 a 1000m c/e</v>
          </cell>
          <cell r="C279" t="str">
            <v>m3</v>
          </cell>
          <cell r="D279">
            <v>7.21</v>
          </cell>
          <cell r="E279">
            <v>1.92</v>
          </cell>
          <cell r="F279">
            <v>9.1300000000000008</v>
          </cell>
        </row>
        <row r="280">
          <cell r="A280" t="str">
            <v>2 S 01 101 27</v>
          </cell>
          <cell r="B280" t="str">
            <v>Esc. carga transp. mat 2a cat DMT 1000 a 1200m c/e</v>
          </cell>
          <cell r="C280" t="str">
            <v>m3</v>
          </cell>
          <cell r="D280">
            <v>7.58</v>
          </cell>
          <cell r="E280">
            <v>2.02</v>
          </cell>
          <cell r="F280">
            <v>9.61</v>
          </cell>
        </row>
        <row r="281">
          <cell r="A281" t="str">
            <v>2 S 01 101 28</v>
          </cell>
          <cell r="B281" t="str">
            <v>Esc. carga transp. mat 2a cat DMT 1200 a 1400m c/e</v>
          </cell>
          <cell r="C281" t="str">
            <v>m3</v>
          </cell>
          <cell r="D281">
            <v>7.88</v>
          </cell>
          <cell r="E281">
            <v>2.1</v>
          </cell>
          <cell r="F281">
            <v>9.99</v>
          </cell>
        </row>
        <row r="282">
          <cell r="A282" t="str">
            <v>2 S 01 101 29</v>
          </cell>
          <cell r="B282" t="str">
            <v>Esc. carga transp. mat 2a cat DMT 1400 a 1600m c/e</v>
          </cell>
          <cell r="C282" t="str">
            <v>m3</v>
          </cell>
          <cell r="D282">
            <v>8.11</v>
          </cell>
          <cell r="E282">
            <v>2.17</v>
          </cell>
          <cell r="F282">
            <v>10.28</v>
          </cell>
        </row>
        <row r="283">
          <cell r="A283" t="str">
            <v>2 S 01 101 30</v>
          </cell>
          <cell r="B283" t="str">
            <v>Esc. carga transp. mat 2a cat DMT 1600 a 1800m c/e</v>
          </cell>
          <cell r="C283" t="str">
            <v>m3</v>
          </cell>
          <cell r="D283">
            <v>8.3699999999999992</v>
          </cell>
          <cell r="E283">
            <v>2.2400000000000002</v>
          </cell>
          <cell r="F283">
            <v>10.61</v>
          </cell>
        </row>
        <row r="284">
          <cell r="A284" t="str">
            <v>2 S 01 101 31</v>
          </cell>
          <cell r="B284" t="str">
            <v>Esc. carga transp. mat 2a cat DMT 1800 a 2000m c/e</v>
          </cell>
          <cell r="C284" t="str">
            <v>m3</v>
          </cell>
          <cell r="D284">
            <v>8.7799999999999994</v>
          </cell>
          <cell r="E284">
            <v>2.35</v>
          </cell>
          <cell r="F284">
            <v>11.13</v>
          </cell>
        </row>
        <row r="285">
          <cell r="A285" t="str">
            <v>2 S 01 101 32</v>
          </cell>
          <cell r="B285" t="str">
            <v>Esc. carga transp. mat 2a cat DMT 2000 a 3000m c/e</v>
          </cell>
          <cell r="C285" t="str">
            <v>m3</v>
          </cell>
          <cell r="D285">
            <v>9.6300000000000008</v>
          </cell>
          <cell r="E285">
            <v>2.57</v>
          </cell>
          <cell r="F285">
            <v>12.2</v>
          </cell>
        </row>
        <row r="286">
          <cell r="A286" t="str">
            <v>2 S 01 101 33</v>
          </cell>
          <cell r="B286" t="str">
            <v>Esc. carga transp. mat 2a cat DMT 3000 a 5000m c/e</v>
          </cell>
          <cell r="C286" t="str">
            <v>m3</v>
          </cell>
          <cell r="D286">
            <v>12.59</v>
          </cell>
          <cell r="E286">
            <v>3.36</v>
          </cell>
          <cell r="F286">
            <v>15.95</v>
          </cell>
        </row>
        <row r="287">
          <cell r="A287" t="str">
            <v>2 S 01 102 01</v>
          </cell>
          <cell r="B287" t="str">
            <v>Esc. carga transp. mat 3a cat DMT até 50m</v>
          </cell>
          <cell r="C287" t="str">
            <v>m3</v>
          </cell>
          <cell r="D287">
            <v>18.38</v>
          </cell>
          <cell r="E287">
            <v>4.91</v>
          </cell>
          <cell r="F287">
            <v>23.28</v>
          </cell>
        </row>
        <row r="288">
          <cell r="A288" t="str">
            <v>2 S 01 102 02</v>
          </cell>
          <cell r="B288" t="str">
            <v>Esc. carga transp. mat 3a cat DMT 50 a 200m</v>
          </cell>
          <cell r="C288" t="str">
            <v>m3</v>
          </cell>
          <cell r="D288">
            <v>21.59</v>
          </cell>
          <cell r="E288">
            <v>5.76</v>
          </cell>
          <cell r="F288">
            <v>27.36</v>
          </cell>
        </row>
        <row r="289">
          <cell r="A289" t="str">
            <v>2 S 01 102 03</v>
          </cell>
          <cell r="B289" t="str">
            <v>Esc. carga transp. mat 3a cat DMT 200 a 400m</v>
          </cell>
          <cell r="C289" t="str">
            <v>m3</v>
          </cell>
          <cell r="D289">
            <v>22.22</v>
          </cell>
          <cell r="E289">
            <v>5.93</v>
          </cell>
          <cell r="F289">
            <v>28.15</v>
          </cell>
        </row>
        <row r="290">
          <cell r="A290" t="str">
            <v>2 S 01 102 04</v>
          </cell>
          <cell r="B290" t="str">
            <v>Esc. carga transp. mat 3a cat DMT 400 a 600m</v>
          </cell>
          <cell r="C290" t="str">
            <v>m3</v>
          </cell>
          <cell r="D290">
            <v>23.13</v>
          </cell>
          <cell r="E290">
            <v>6.18</v>
          </cell>
          <cell r="F290">
            <v>29.31</v>
          </cell>
        </row>
        <row r="291">
          <cell r="A291" t="str">
            <v>2 S 01 102 05</v>
          </cell>
          <cell r="B291" t="str">
            <v>Esc. carga transp. mat 3a cat DMT 600 a 800m</v>
          </cell>
          <cell r="C291" t="str">
            <v>m3</v>
          </cell>
          <cell r="D291">
            <v>23.76</v>
          </cell>
          <cell r="E291">
            <v>6.34</v>
          </cell>
          <cell r="F291">
            <v>30.1</v>
          </cell>
        </row>
        <row r="292">
          <cell r="A292" t="str">
            <v>2 S 01 102 06</v>
          </cell>
          <cell r="B292" t="str">
            <v>Esc. carga transp. mat 3a cat DMT 800 a 1000m</v>
          </cell>
          <cell r="C292" t="str">
            <v>m3</v>
          </cell>
          <cell r="D292">
            <v>24.38</v>
          </cell>
          <cell r="E292">
            <v>6.51</v>
          </cell>
          <cell r="F292">
            <v>30.89</v>
          </cell>
        </row>
        <row r="293">
          <cell r="A293" t="str">
            <v>2 S 01 102 07</v>
          </cell>
          <cell r="B293" t="str">
            <v>Esc. carga transp. mat 3a cat DMT 1000 a 1200m</v>
          </cell>
          <cell r="C293" t="str">
            <v>m3</v>
          </cell>
          <cell r="D293">
            <v>24.65</v>
          </cell>
          <cell r="E293">
            <v>6.58</v>
          </cell>
          <cell r="F293">
            <v>31.23</v>
          </cell>
        </row>
        <row r="294">
          <cell r="A294" t="str">
            <v>2 S 01 300 01</v>
          </cell>
          <cell r="B294" t="str">
            <v>Esc. carga transp. solos moles DMT 0 a 200m</v>
          </cell>
          <cell r="C294" t="str">
            <v>m3</v>
          </cell>
          <cell r="D294">
            <v>12.51</v>
          </cell>
          <cell r="E294">
            <v>3.34</v>
          </cell>
          <cell r="F294">
            <v>15.85</v>
          </cell>
        </row>
        <row r="295">
          <cell r="A295" t="str">
            <v>2 S 01 300 02</v>
          </cell>
          <cell r="B295" t="str">
            <v>Esc. carga transp. solos moles DMT 200 a 400m</v>
          </cell>
          <cell r="C295" t="str">
            <v>m3</v>
          </cell>
          <cell r="D295">
            <v>13.51</v>
          </cell>
          <cell r="E295">
            <v>3.61</v>
          </cell>
          <cell r="F295">
            <v>17.12</v>
          </cell>
        </row>
        <row r="296">
          <cell r="A296" t="str">
            <v>2 S 01 300 03</v>
          </cell>
          <cell r="B296" t="str">
            <v>Esc. carga transp. solos moles DMT 400 a 600m</v>
          </cell>
          <cell r="C296" t="str">
            <v>m3</v>
          </cell>
          <cell r="D296">
            <v>13.94</v>
          </cell>
          <cell r="E296">
            <v>3.72</v>
          </cell>
          <cell r="F296">
            <v>17.670000000000002</v>
          </cell>
        </row>
        <row r="297">
          <cell r="A297" t="str">
            <v>2 S 01 300 04</v>
          </cell>
          <cell r="B297" t="str">
            <v>Esc. carga transp. solos moles DMT 600 a 800m</v>
          </cell>
          <cell r="C297" t="str">
            <v>m3</v>
          </cell>
          <cell r="D297">
            <v>14.45</v>
          </cell>
          <cell r="E297">
            <v>3.86</v>
          </cell>
          <cell r="F297">
            <v>18.309999999999999</v>
          </cell>
        </row>
        <row r="298">
          <cell r="A298" t="str">
            <v>2 S 01 300 05</v>
          </cell>
          <cell r="B298" t="str">
            <v>Esc. carga transp. solos moles DMT 800 a 1000m</v>
          </cell>
          <cell r="C298" t="str">
            <v>m3</v>
          </cell>
          <cell r="D298">
            <v>15.4</v>
          </cell>
          <cell r="E298">
            <v>4.1100000000000003</v>
          </cell>
          <cell r="F298">
            <v>19.510000000000002</v>
          </cell>
        </row>
        <row r="299">
          <cell r="A299" t="str">
            <v>2 S 01 510 00</v>
          </cell>
          <cell r="B299" t="str">
            <v>Compactação de aterros a 95% proctor normal</v>
          </cell>
          <cell r="C299" t="str">
            <v>m3</v>
          </cell>
          <cell r="D299">
            <v>2</v>
          </cell>
          <cell r="E299">
            <v>0.53</v>
          </cell>
          <cell r="F299">
            <v>2.54</v>
          </cell>
        </row>
        <row r="300">
          <cell r="A300" t="str">
            <v>2 S 01 511 00</v>
          </cell>
          <cell r="B300" t="str">
            <v>Compactação de aterros a 100% proctor normal</v>
          </cell>
          <cell r="C300" t="str">
            <v>m3</v>
          </cell>
          <cell r="D300">
            <v>2.35</v>
          </cell>
          <cell r="E300">
            <v>0.63</v>
          </cell>
          <cell r="F300">
            <v>2.97</v>
          </cell>
        </row>
        <row r="301">
          <cell r="A301" t="str">
            <v>2 S 01 512 01</v>
          </cell>
          <cell r="B301" t="str">
            <v>Construção de corpo de aterro em rocha</v>
          </cell>
          <cell r="C301" t="str">
            <v>m3</v>
          </cell>
          <cell r="D301">
            <v>6.66</v>
          </cell>
          <cell r="E301">
            <v>1.78</v>
          </cell>
          <cell r="F301">
            <v>8.44</v>
          </cell>
        </row>
        <row r="302">
          <cell r="A302" t="str">
            <v>2 S 01 512 02</v>
          </cell>
          <cell r="B302" t="str">
            <v>Compactação de camada final de aterro de rocha</v>
          </cell>
          <cell r="C302" t="str">
            <v>m3</v>
          </cell>
          <cell r="D302">
            <v>52.39</v>
          </cell>
          <cell r="E302">
            <v>13.99</v>
          </cell>
          <cell r="F302">
            <v>66.38</v>
          </cell>
        </row>
        <row r="303">
          <cell r="A303" t="str">
            <v>2 S 01 512 52</v>
          </cell>
          <cell r="B303" t="str">
            <v>Compactação camada final de aterro de rocha BC</v>
          </cell>
          <cell r="C303" t="str">
            <v>m3</v>
          </cell>
          <cell r="D303">
            <v>90.5</v>
          </cell>
          <cell r="E303">
            <v>24.16</v>
          </cell>
          <cell r="F303">
            <v>114.66</v>
          </cell>
        </row>
        <row r="304">
          <cell r="A304" t="str">
            <v>2 S 01 513 01</v>
          </cell>
          <cell r="B304" t="str">
            <v>Compactação de material de "bota-fora"</v>
          </cell>
          <cell r="C304" t="str">
            <v>m3</v>
          </cell>
          <cell r="D304">
            <v>1.57</v>
          </cell>
          <cell r="E304">
            <v>0.42</v>
          </cell>
          <cell r="F304">
            <v>1.99</v>
          </cell>
        </row>
        <row r="305">
          <cell r="A305" t="str">
            <v>2 S 02 100 00</v>
          </cell>
          <cell r="B305" t="str">
            <v>Reforço do subleito</v>
          </cell>
          <cell r="C305" t="str">
            <v>m3</v>
          </cell>
          <cell r="D305">
            <v>8.93</v>
          </cell>
          <cell r="E305">
            <v>2.38</v>
          </cell>
          <cell r="F305">
            <v>11.31</v>
          </cell>
        </row>
        <row r="306">
          <cell r="A306" t="str">
            <v>2 S 02 110 00</v>
          </cell>
          <cell r="B306" t="str">
            <v>Regularização do subleito</v>
          </cell>
          <cell r="C306" t="str">
            <v>m2</v>
          </cell>
          <cell r="D306">
            <v>0.62</v>
          </cell>
          <cell r="E306">
            <v>0.17</v>
          </cell>
          <cell r="F306">
            <v>0.78</v>
          </cell>
        </row>
        <row r="307">
          <cell r="A307" t="str">
            <v>2 S 02 110 01</v>
          </cell>
          <cell r="B307" t="str">
            <v>Regul. subleito c/ fres. corte contr.autom. greide</v>
          </cell>
          <cell r="C307" t="str">
            <v>m2</v>
          </cell>
          <cell r="D307">
            <v>0.78</v>
          </cell>
          <cell r="E307">
            <v>0.21</v>
          </cell>
          <cell r="F307">
            <v>0.99</v>
          </cell>
        </row>
        <row r="308">
          <cell r="A308" t="str">
            <v>2 S 02 200 00</v>
          </cell>
          <cell r="B308" t="str">
            <v>Sub-base solo estabilizado granul. s/ mistura</v>
          </cell>
          <cell r="C308" t="str">
            <v>m3</v>
          </cell>
          <cell r="D308">
            <v>8.93</v>
          </cell>
          <cell r="E308">
            <v>2.38</v>
          </cell>
          <cell r="F308">
            <v>11.31</v>
          </cell>
        </row>
        <row r="309">
          <cell r="A309" t="str">
            <v>2 S 02 200 01</v>
          </cell>
          <cell r="B309" t="str">
            <v>Base solo estabilizado granul. s/ mistura</v>
          </cell>
          <cell r="C309" t="str">
            <v>m3</v>
          </cell>
          <cell r="D309">
            <v>8.93</v>
          </cell>
          <cell r="E309">
            <v>2.38</v>
          </cell>
          <cell r="F309">
            <v>11.31</v>
          </cell>
        </row>
        <row r="310">
          <cell r="A310" t="str">
            <v>2 S 02 210 00</v>
          </cell>
          <cell r="B310" t="str">
            <v>Sub-base estab. granul. c/ mistura solo na pista</v>
          </cell>
          <cell r="C310" t="str">
            <v>m3</v>
          </cell>
          <cell r="D310">
            <v>9.5399999999999991</v>
          </cell>
          <cell r="E310">
            <v>2.5499999999999998</v>
          </cell>
          <cell r="F310">
            <v>12.09</v>
          </cell>
        </row>
        <row r="311">
          <cell r="A311" t="str">
            <v>2 S 02 210 01</v>
          </cell>
          <cell r="B311" t="str">
            <v>Sub-base estab. granul. c/ mist. solo-areia pista</v>
          </cell>
          <cell r="C311" t="str">
            <v>m3</v>
          </cell>
          <cell r="D311">
            <v>10.8</v>
          </cell>
          <cell r="E311">
            <v>2.88</v>
          </cell>
          <cell r="F311">
            <v>13.68</v>
          </cell>
        </row>
        <row r="312">
          <cell r="A312" t="str">
            <v>2 S 02 210 02</v>
          </cell>
          <cell r="B312" t="str">
            <v>Base estab.granul.c/ mist.solo areia na pista</v>
          </cell>
          <cell r="C312" t="str">
            <v>m3</v>
          </cell>
          <cell r="D312">
            <v>10.8</v>
          </cell>
          <cell r="E312">
            <v>2.88</v>
          </cell>
          <cell r="F312">
            <v>13.68</v>
          </cell>
        </row>
        <row r="313">
          <cell r="A313" t="str">
            <v>2 S 02 210 51</v>
          </cell>
          <cell r="B313" t="str">
            <v>Sub-base estab.granul.c/mist.soloareia pista AC</v>
          </cell>
          <cell r="C313" t="str">
            <v>m3</v>
          </cell>
          <cell r="D313">
            <v>28</v>
          </cell>
          <cell r="E313">
            <v>7.48</v>
          </cell>
          <cell r="F313">
            <v>35.47</v>
          </cell>
        </row>
        <row r="314">
          <cell r="A314" t="str">
            <v>2 S 02 210 52</v>
          </cell>
          <cell r="B314" t="str">
            <v>Base estab.granul.c/mist.soloareia na pista AC</v>
          </cell>
          <cell r="C314" t="str">
            <v>m3</v>
          </cell>
          <cell r="D314">
            <v>28</v>
          </cell>
          <cell r="E314">
            <v>7.48</v>
          </cell>
          <cell r="F314">
            <v>35.47</v>
          </cell>
        </row>
        <row r="315">
          <cell r="A315" t="str">
            <v>2 S 02 220 00</v>
          </cell>
          <cell r="B315" t="str">
            <v>Base estab.granul.c/ mistura solo brita</v>
          </cell>
          <cell r="C315" t="str">
            <v>m3</v>
          </cell>
          <cell r="D315">
            <v>34.21</v>
          </cell>
          <cell r="E315">
            <v>9.14</v>
          </cell>
          <cell r="F315">
            <v>43.35</v>
          </cell>
        </row>
        <row r="316">
          <cell r="A316" t="str">
            <v>2 S 02 220 50</v>
          </cell>
          <cell r="B316" t="str">
            <v>Base estab.granul.c/ mistura solo brita BC</v>
          </cell>
          <cell r="C316" t="str">
            <v>m3</v>
          </cell>
          <cell r="D316">
            <v>50.75</v>
          </cell>
          <cell r="E316">
            <v>13.55</v>
          </cell>
          <cell r="F316">
            <v>64.3</v>
          </cell>
        </row>
        <row r="317">
          <cell r="A317" t="str">
            <v>2 S 02 230 00</v>
          </cell>
          <cell r="B317" t="str">
            <v>Base de brita graduada</v>
          </cell>
          <cell r="C317" t="str">
            <v>m3</v>
          </cell>
          <cell r="D317">
            <v>56.87</v>
          </cell>
          <cell r="E317">
            <v>15.18</v>
          </cell>
          <cell r="F317">
            <v>72.06</v>
          </cell>
        </row>
        <row r="318">
          <cell r="A318" t="str">
            <v>2 S 02 230 01</v>
          </cell>
          <cell r="B318" t="str">
            <v>Base brita grad. c/ dist. agreg. contr. de greide</v>
          </cell>
          <cell r="C318" t="str">
            <v>m3</v>
          </cell>
          <cell r="D318">
            <v>56.68</v>
          </cell>
          <cell r="E318">
            <v>15.13</v>
          </cell>
          <cell r="F318">
            <v>71.81</v>
          </cell>
        </row>
        <row r="319">
          <cell r="A319" t="str">
            <v>2 S 02 230 50</v>
          </cell>
          <cell r="B319" t="str">
            <v>Base de brita graduada BC</v>
          </cell>
          <cell r="C319" t="str">
            <v>m3</v>
          </cell>
          <cell r="D319">
            <v>98.21</v>
          </cell>
          <cell r="E319">
            <v>26.22</v>
          </cell>
          <cell r="F319">
            <v>124.43</v>
          </cell>
        </row>
        <row r="320">
          <cell r="A320" t="str">
            <v>2 S 02 230 51</v>
          </cell>
          <cell r="B320" t="str">
            <v>Base brita grad.c/dist.agreg.contr.de greide BC</v>
          </cell>
          <cell r="C320" t="str">
            <v>m3</v>
          </cell>
          <cell r="D320">
            <v>98.01</v>
          </cell>
          <cell r="E320">
            <v>26.17</v>
          </cell>
          <cell r="F320">
            <v>124.18</v>
          </cell>
        </row>
        <row r="321">
          <cell r="A321" t="str">
            <v>2 S 02 231 00</v>
          </cell>
          <cell r="B321" t="str">
            <v>Base de macadame hidráulico</v>
          </cell>
          <cell r="C321" t="str">
            <v>m3</v>
          </cell>
          <cell r="D321">
            <v>49.68</v>
          </cell>
          <cell r="E321">
            <v>13.26</v>
          </cell>
          <cell r="F321">
            <v>62.94</v>
          </cell>
        </row>
        <row r="322">
          <cell r="A322" t="str">
            <v>2 S 02 231 50</v>
          </cell>
          <cell r="B322" t="str">
            <v>Base de macadame hidráulico BC</v>
          </cell>
          <cell r="C322" t="str">
            <v>m3</v>
          </cell>
          <cell r="D322">
            <v>88.43</v>
          </cell>
          <cell r="E322">
            <v>23.61</v>
          </cell>
          <cell r="F322">
            <v>112.04</v>
          </cell>
        </row>
        <row r="323">
          <cell r="A323" t="str">
            <v>2 S 02 241 01</v>
          </cell>
          <cell r="B323" t="str">
            <v>Base de solo cimento c/ mistura em usina</v>
          </cell>
          <cell r="C323" t="str">
            <v>m3</v>
          </cell>
          <cell r="D323">
            <v>94.38</v>
          </cell>
          <cell r="E323">
            <v>25.2</v>
          </cell>
          <cell r="F323">
            <v>119.57</v>
          </cell>
        </row>
        <row r="324">
          <cell r="A324" t="str">
            <v>2 S 02 243 01</v>
          </cell>
          <cell r="B324" t="str">
            <v>Sub-base de solo melhor. c/ cimento mist. em usina</v>
          </cell>
          <cell r="C324" t="str">
            <v>m3</v>
          </cell>
          <cell r="D324">
            <v>56.34</v>
          </cell>
          <cell r="E324">
            <v>15.04</v>
          </cell>
          <cell r="F324">
            <v>71.38</v>
          </cell>
        </row>
        <row r="325">
          <cell r="A325" t="str">
            <v>2 S 02 300 00</v>
          </cell>
          <cell r="B325" t="str">
            <v>Imprimação</v>
          </cell>
          <cell r="C325" t="str">
            <v>m2</v>
          </cell>
          <cell r="D325">
            <v>0.2</v>
          </cell>
          <cell r="E325">
            <v>0.05</v>
          </cell>
          <cell r="F325">
            <v>0.26</v>
          </cell>
        </row>
        <row r="326">
          <cell r="A326" t="str">
            <v>2 S 02 400 00</v>
          </cell>
          <cell r="B326" t="str">
            <v>Pintura de ligação</v>
          </cell>
          <cell r="C326" t="str">
            <v>m2</v>
          </cell>
          <cell r="D326">
            <v>0.14000000000000001</v>
          </cell>
          <cell r="E326">
            <v>0.04</v>
          </cell>
          <cell r="F326">
            <v>0.18</v>
          </cell>
        </row>
        <row r="327">
          <cell r="A327" t="str">
            <v>2 S 02 500 01</v>
          </cell>
          <cell r="B327" t="str">
            <v>Tratamento superficial simples c/ emulsão</v>
          </cell>
          <cell r="C327" t="str">
            <v>m2</v>
          </cell>
          <cell r="D327">
            <v>0.64</v>
          </cell>
          <cell r="E327">
            <v>0.17</v>
          </cell>
          <cell r="F327">
            <v>0.81</v>
          </cell>
        </row>
        <row r="328">
          <cell r="A328" t="str">
            <v>2 S 02 500 02</v>
          </cell>
          <cell r="B328" t="str">
            <v>Tratamento superficial simples c/ banho diluído</v>
          </cell>
          <cell r="C328" t="str">
            <v>m2</v>
          </cell>
          <cell r="D328">
            <v>0.75</v>
          </cell>
          <cell r="E328">
            <v>0.2</v>
          </cell>
          <cell r="F328">
            <v>0.95</v>
          </cell>
        </row>
        <row r="329">
          <cell r="A329" t="str">
            <v>2 S 02 500 50</v>
          </cell>
          <cell r="B329" t="str">
            <v>Tratamento superficial simples c/cap BC</v>
          </cell>
          <cell r="C329" t="str">
            <v>m2</v>
          </cell>
          <cell r="D329">
            <v>0.9</v>
          </cell>
          <cell r="E329">
            <v>0.24</v>
          </cell>
          <cell r="F329">
            <v>1.1299999999999999</v>
          </cell>
        </row>
        <row r="330">
          <cell r="A330" t="str">
            <v>2 S 02 500 51</v>
          </cell>
          <cell r="B330" t="str">
            <v>Tratamento superficial simples c/emulsão BC</v>
          </cell>
          <cell r="C330" t="str">
            <v>m2</v>
          </cell>
          <cell r="D330">
            <v>0.84</v>
          </cell>
          <cell r="E330">
            <v>0.23</v>
          </cell>
          <cell r="F330">
            <v>1.07</v>
          </cell>
        </row>
        <row r="331">
          <cell r="A331" t="str">
            <v>2 S 02 500 52</v>
          </cell>
          <cell r="B331" t="str">
            <v>Tratamento superf.simples c/banho diluído BC</v>
          </cell>
          <cell r="C331" t="str">
            <v>m2</v>
          </cell>
          <cell r="D331">
            <v>0.95</v>
          </cell>
          <cell r="E331">
            <v>0.25</v>
          </cell>
          <cell r="F331">
            <v>1.21</v>
          </cell>
        </row>
        <row r="332">
          <cell r="A332" t="str">
            <v>2 S 02 501 01</v>
          </cell>
          <cell r="B332" t="str">
            <v>Tratamento superficial duplo c/ emulsão</v>
          </cell>
          <cell r="C332" t="str">
            <v>m2</v>
          </cell>
          <cell r="D332">
            <v>1.97</v>
          </cell>
          <cell r="E332">
            <v>0.53</v>
          </cell>
          <cell r="F332">
            <v>2.5</v>
          </cell>
        </row>
        <row r="333">
          <cell r="A333" t="str">
            <v>2 S 02 501 02</v>
          </cell>
          <cell r="B333" t="str">
            <v>Tratamento superficial duplo c/ banho diluído</v>
          </cell>
          <cell r="C333" t="str">
            <v>m2</v>
          </cell>
          <cell r="D333">
            <v>2.2200000000000002</v>
          </cell>
          <cell r="E333">
            <v>0.59</v>
          </cell>
          <cell r="F333">
            <v>2.81</v>
          </cell>
        </row>
        <row r="334">
          <cell r="A334" t="str">
            <v>2 S 02 501 50</v>
          </cell>
          <cell r="B334" t="str">
            <v>Tratamento superficial duplo c/cap BC</v>
          </cell>
          <cell r="C334" t="str">
            <v>m2</v>
          </cell>
          <cell r="D334">
            <v>2.63</v>
          </cell>
          <cell r="E334">
            <v>0.7</v>
          </cell>
          <cell r="F334">
            <v>3.33</v>
          </cell>
        </row>
        <row r="335">
          <cell r="A335" t="str">
            <v>2 S 02 501 51</v>
          </cell>
          <cell r="B335" t="str">
            <v>Tratamento superficial duplo c/ emulsão BC</v>
          </cell>
          <cell r="C335" t="str">
            <v>m2</v>
          </cell>
          <cell r="D335">
            <v>2.61</v>
          </cell>
          <cell r="E335">
            <v>0.7</v>
          </cell>
          <cell r="F335">
            <v>3.31</v>
          </cell>
        </row>
        <row r="336">
          <cell r="A336" t="str">
            <v>2 S 02 501 52</v>
          </cell>
          <cell r="B336" t="str">
            <v>Tratamento superficial duplo c/banho diluído BC</v>
          </cell>
          <cell r="C336" t="str">
            <v>m2</v>
          </cell>
          <cell r="D336">
            <v>2.86</v>
          </cell>
          <cell r="E336">
            <v>0.76</v>
          </cell>
          <cell r="F336">
            <v>3.62</v>
          </cell>
        </row>
        <row r="337">
          <cell r="A337" t="str">
            <v>2 S 02 502 01</v>
          </cell>
          <cell r="B337" t="str">
            <v>Tratamento superficial triplo c/ emulsão</v>
          </cell>
          <cell r="C337" t="str">
            <v>m2</v>
          </cell>
          <cell r="D337">
            <v>2.86</v>
          </cell>
          <cell r="E337">
            <v>0.76</v>
          </cell>
          <cell r="F337">
            <v>3.62</v>
          </cell>
        </row>
        <row r="338">
          <cell r="A338" t="str">
            <v>2 S 02 502 02</v>
          </cell>
          <cell r="B338" t="str">
            <v>Tratamento superficial triplo c/ banho diluído</v>
          </cell>
          <cell r="C338" t="str">
            <v>m2</v>
          </cell>
          <cell r="D338">
            <v>3.15</v>
          </cell>
          <cell r="E338">
            <v>0.84</v>
          </cell>
          <cell r="F338">
            <v>3.99</v>
          </cell>
        </row>
        <row r="339">
          <cell r="A339" t="str">
            <v>2 S 02 502 50</v>
          </cell>
          <cell r="B339" t="str">
            <v>Tratamento superficial triplo c/ cap BC</v>
          </cell>
          <cell r="C339" t="str">
            <v>m2</v>
          </cell>
          <cell r="D339">
            <v>3.58</v>
          </cell>
          <cell r="E339">
            <v>0.95</v>
          </cell>
          <cell r="F339">
            <v>4.53</v>
          </cell>
        </row>
        <row r="340">
          <cell r="A340" t="str">
            <v>2 S 02 502 51</v>
          </cell>
          <cell r="B340" t="str">
            <v>Tratamento superficial triplo c/ emulsão BC</v>
          </cell>
          <cell r="C340" t="str">
            <v>m2</v>
          </cell>
          <cell r="D340">
            <v>3.61</v>
          </cell>
          <cell r="E340">
            <v>0.97</v>
          </cell>
          <cell r="F340">
            <v>4.58</v>
          </cell>
        </row>
        <row r="341">
          <cell r="A341" t="str">
            <v>2 S 02 502 52</v>
          </cell>
          <cell r="B341" t="str">
            <v>Tratamento superficial triplo c/banho diluído BC</v>
          </cell>
          <cell r="C341" t="str">
            <v>m2</v>
          </cell>
          <cell r="D341">
            <v>3.91</v>
          </cell>
          <cell r="E341">
            <v>1.04</v>
          </cell>
          <cell r="F341">
            <v>4.95</v>
          </cell>
        </row>
        <row r="342">
          <cell r="A342" t="str">
            <v>2 S 02 530 00</v>
          </cell>
          <cell r="B342" t="str">
            <v>Pré-misturado a frio</v>
          </cell>
          <cell r="C342" t="str">
            <v>m3</v>
          </cell>
          <cell r="D342">
            <v>77.89</v>
          </cell>
          <cell r="E342">
            <v>20.8</v>
          </cell>
          <cell r="F342">
            <v>98.69</v>
          </cell>
        </row>
        <row r="343">
          <cell r="A343" t="str">
            <v>2 S 02 530 50</v>
          </cell>
          <cell r="B343" t="str">
            <v>Pré-misturado a frio AC/BP</v>
          </cell>
          <cell r="C343" t="str">
            <v>m3</v>
          </cell>
          <cell r="D343">
            <v>119.29</v>
          </cell>
          <cell r="E343">
            <v>31.85</v>
          </cell>
          <cell r="F343">
            <v>151.13999999999999</v>
          </cell>
        </row>
        <row r="344">
          <cell r="A344" t="str">
            <v>2 S 02 531 00</v>
          </cell>
          <cell r="B344" t="str">
            <v>Macadame betuminoso por penetração</v>
          </cell>
          <cell r="C344" t="str">
            <v>m3</v>
          </cell>
          <cell r="D344">
            <v>69.099999999999994</v>
          </cell>
          <cell r="E344">
            <v>18.45</v>
          </cell>
          <cell r="F344">
            <v>87.55</v>
          </cell>
        </row>
        <row r="345">
          <cell r="A345" t="str">
            <v>2 S 02 531 50</v>
          </cell>
          <cell r="B345" t="str">
            <v>Macadame betuminoso por penetração BC</v>
          </cell>
          <cell r="C345" t="str">
            <v>m3</v>
          </cell>
          <cell r="D345">
            <v>105.27</v>
          </cell>
          <cell r="E345">
            <v>28.11</v>
          </cell>
          <cell r="F345">
            <v>133.37</v>
          </cell>
        </row>
        <row r="346">
          <cell r="A346" t="str">
            <v>2 S 02 532 00</v>
          </cell>
          <cell r="B346" t="str">
            <v>Areia-asfalto a quente</v>
          </cell>
          <cell r="C346" t="str">
            <v>t</v>
          </cell>
          <cell r="D346">
            <v>51.16</v>
          </cell>
          <cell r="E346">
            <v>13.66</v>
          </cell>
          <cell r="F346">
            <v>64.819999999999993</v>
          </cell>
        </row>
        <row r="347">
          <cell r="A347" t="str">
            <v>2 S 02 532 50</v>
          </cell>
          <cell r="B347" t="str">
            <v>Areia-asfalto a quente AC</v>
          </cell>
          <cell r="C347" t="str">
            <v>t</v>
          </cell>
          <cell r="D347">
            <v>86.54</v>
          </cell>
          <cell r="E347">
            <v>23.11</v>
          </cell>
          <cell r="F347">
            <v>109.64</v>
          </cell>
        </row>
        <row r="348">
          <cell r="A348" t="str">
            <v>2 S 02 540 01</v>
          </cell>
          <cell r="B348" t="str">
            <v>Conc. betuminoso usinado a quente capa rolamento</v>
          </cell>
          <cell r="C348" t="str">
            <v>t</v>
          </cell>
          <cell r="D348">
            <v>50.79</v>
          </cell>
          <cell r="E348">
            <v>13.56</v>
          </cell>
          <cell r="F348">
            <v>64.349999999999994</v>
          </cell>
        </row>
        <row r="349">
          <cell r="A349" t="str">
            <v>2 S 02 540 02</v>
          </cell>
          <cell r="B349" t="str">
            <v>Concreto betuminoso usinado a quente "binder"</v>
          </cell>
          <cell r="C349" t="str">
            <v>t</v>
          </cell>
          <cell r="D349">
            <v>42.96</v>
          </cell>
          <cell r="E349">
            <v>11.47</v>
          </cell>
          <cell r="F349">
            <v>54.43</v>
          </cell>
        </row>
        <row r="350">
          <cell r="A350" t="str">
            <v>2 S 02 540 21</v>
          </cell>
          <cell r="B350" t="str">
            <v>CBUQ c/ cal hidratada capa de rolamento</v>
          </cell>
          <cell r="C350" t="str">
            <v>t</v>
          </cell>
          <cell r="D350">
            <v>50.89</v>
          </cell>
          <cell r="E350">
            <v>13.59</v>
          </cell>
          <cell r="F350">
            <v>64.47</v>
          </cell>
        </row>
        <row r="351">
          <cell r="A351" t="str">
            <v>2 S 02 540 51</v>
          </cell>
          <cell r="B351" t="str">
            <v>CBUQ capa rolamento AC/BP</v>
          </cell>
          <cell r="C351" t="str">
            <v>t</v>
          </cell>
          <cell r="D351">
            <v>67.83</v>
          </cell>
          <cell r="E351">
            <v>18.11</v>
          </cell>
          <cell r="F351">
            <v>85.94</v>
          </cell>
        </row>
        <row r="352">
          <cell r="A352" t="str">
            <v>2 S 02 540 52</v>
          </cell>
          <cell r="B352" t="str">
            <v>CBUQ "binder" AC/BP</v>
          </cell>
          <cell r="C352" t="str">
            <v>t</v>
          </cell>
          <cell r="D352">
            <v>63.09</v>
          </cell>
          <cell r="E352">
            <v>16.84</v>
          </cell>
          <cell r="F352">
            <v>79.930000000000007</v>
          </cell>
        </row>
        <row r="353">
          <cell r="A353" t="str">
            <v>2 S 02 540 71</v>
          </cell>
          <cell r="B353" t="str">
            <v>Conc. betum. usin. a quente c cal hidr. capa rolam</v>
          </cell>
          <cell r="C353" t="str">
            <v>t</v>
          </cell>
          <cell r="D353">
            <v>68.05</v>
          </cell>
          <cell r="E353">
            <v>18.170000000000002</v>
          </cell>
          <cell r="F353">
            <v>86.22</v>
          </cell>
        </row>
        <row r="354">
          <cell r="A354" t="str">
            <v>2 S 02 603 00</v>
          </cell>
          <cell r="B354" t="str">
            <v>Sub-base de concreto rolado</v>
          </cell>
          <cell r="C354" t="str">
            <v>m3</v>
          </cell>
          <cell r="D354">
            <v>96.44</v>
          </cell>
          <cell r="E354">
            <v>25.75</v>
          </cell>
          <cell r="F354">
            <v>122.19</v>
          </cell>
        </row>
        <row r="355">
          <cell r="A355" t="str">
            <v>2 S 02 603 50</v>
          </cell>
          <cell r="B355" t="str">
            <v>Sub-base de concreto rolado AC/BP</v>
          </cell>
          <cell r="C355" t="str">
            <v>m3</v>
          </cell>
          <cell r="D355">
            <v>135.71</v>
          </cell>
          <cell r="E355">
            <v>36.229999999999997</v>
          </cell>
          <cell r="F355">
            <v>171.94</v>
          </cell>
        </row>
        <row r="356">
          <cell r="A356" t="str">
            <v>2 S 02 604 00</v>
          </cell>
          <cell r="B356" t="str">
            <v>Sub-base de concreto de cimento portland</v>
          </cell>
          <cell r="C356" t="str">
            <v>m3</v>
          </cell>
          <cell r="D356">
            <v>185.34</v>
          </cell>
          <cell r="E356">
            <v>49.49</v>
          </cell>
          <cell r="F356">
            <v>234.83</v>
          </cell>
        </row>
        <row r="357">
          <cell r="A357" t="str">
            <v>2 S 02 604 50</v>
          </cell>
          <cell r="B357" t="str">
            <v>Sub-base de concreto de cimento portland AC/BP</v>
          </cell>
          <cell r="C357" t="str">
            <v>m3</v>
          </cell>
          <cell r="D357">
            <v>224.61</v>
          </cell>
          <cell r="E357">
            <v>59.97</v>
          </cell>
          <cell r="F357">
            <v>284.58</v>
          </cell>
        </row>
        <row r="358">
          <cell r="A358" t="str">
            <v>2 S 02 606 00</v>
          </cell>
          <cell r="B358" t="str">
            <v>Concreto de cimento portland com fôrma deslizante</v>
          </cell>
          <cell r="C358" t="str">
            <v>m3</v>
          </cell>
          <cell r="D358">
            <v>187.98</v>
          </cell>
          <cell r="E358">
            <v>50.19</v>
          </cell>
          <cell r="F358">
            <v>238.17</v>
          </cell>
        </row>
        <row r="359">
          <cell r="A359" t="str">
            <v>2 S 02 606 50</v>
          </cell>
          <cell r="B359" t="str">
            <v>Concr.de cimento portl.com fôrma deslizante AC/BP</v>
          </cell>
          <cell r="C359" t="str">
            <v>m3</v>
          </cell>
          <cell r="D359">
            <v>236.83</v>
          </cell>
          <cell r="E359">
            <v>63.23</v>
          </cell>
          <cell r="F359">
            <v>300.06</v>
          </cell>
        </row>
        <row r="360">
          <cell r="A360" t="str">
            <v>2 S 02 607 00</v>
          </cell>
          <cell r="B360" t="str">
            <v>Concreto cimento portland c/ equip. pequeno porte</v>
          </cell>
          <cell r="C360" t="str">
            <v>m3</v>
          </cell>
          <cell r="D360">
            <v>306.95999999999998</v>
          </cell>
          <cell r="E360">
            <v>81.96</v>
          </cell>
          <cell r="F360">
            <v>388.92</v>
          </cell>
        </row>
        <row r="361">
          <cell r="A361" t="str">
            <v>2 S 02 607 50</v>
          </cell>
          <cell r="B361" t="str">
            <v>Concr.cimento portl.c/equip.pequeno porte AC/BP</v>
          </cell>
          <cell r="C361" t="str">
            <v>m3</v>
          </cell>
          <cell r="D361">
            <v>354.15</v>
          </cell>
          <cell r="E361">
            <v>94.56</v>
          </cell>
          <cell r="F361">
            <v>448.71</v>
          </cell>
        </row>
        <row r="362">
          <cell r="A362" t="str">
            <v>2 S 02 700 01</v>
          </cell>
          <cell r="B362" t="str">
            <v>Execução pavim. c/ peças pré-moldadas concr.</v>
          </cell>
          <cell r="C362" t="str">
            <v>m2</v>
          </cell>
          <cell r="D362">
            <v>54.48</v>
          </cell>
          <cell r="E362">
            <v>14.55</v>
          </cell>
          <cell r="F362">
            <v>69.03</v>
          </cell>
        </row>
        <row r="363">
          <cell r="A363" t="str">
            <v>2 S 02 700 51</v>
          </cell>
          <cell r="B363" t="str">
            <v>Execução pavim.c/peças pré-moldadas concr. AC/BP</v>
          </cell>
          <cell r="C363" t="str">
            <v>m2</v>
          </cell>
          <cell r="D363">
            <v>61.03</v>
          </cell>
          <cell r="E363">
            <v>16.29</v>
          </cell>
          <cell r="F363">
            <v>77.319999999999993</v>
          </cell>
        </row>
        <row r="364">
          <cell r="A364" t="str">
            <v>2 S 02 702 00</v>
          </cell>
          <cell r="B364" t="str">
            <v>Limpeza e enchimento de junta de pavimento de conc</v>
          </cell>
          <cell r="C364" t="str">
            <v>m</v>
          </cell>
          <cell r="D364">
            <v>2.48</v>
          </cell>
          <cell r="E364">
            <v>0.66</v>
          </cell>
          <cell r="F364">
            <v>3.14</v>
          </cell>
        </row>
        <row r="365">
          <cell r="A365" t="str">
            <v>2 S 03 000 02</v>
          </cell>
          <cell r="B365" t="str">
            <v>Escavação manual de cavas em material 1a cat</v>
          </cell>
          <cell r="C365" t="str">
            <v>m3</v>
          </cell>
          <cell r="D365">
            <v>53.9</v>
          </cell>
          <cell r="E365">
            <v>14.39</v>
          </cell>
          <cell r="F365">
            <v>68.290000000000006</v>
          </cell>
        </row>
        <row r="366">
          <cell r="A366" t="str">
            <v>2 S 03 000 03</v>
          </cell>
          <cell r="B366" t="str">
            <v>Escavação manual de cavas em material 2a cat</v>
          </cell>
          <cell r="C366" t="str">
            <v>m3</v>
          </cell>
          <cell r="D366">
            <v>71.86</v>
          </cell>
          <cell r="E366">
            <v>19.190000000000001</v>
          </cell>
          <cell r="F366">
            <v>91.05</v>
          </cell>
        </row>
        <row r="367">
          <cell r="A367" t="str">
            <v>2 S 03 010 01</v>
          </cell>
          <cell r="B367" t="str">
            <v>Escavação em cavas de fundação com esgotamento</v>
          </cell>
          <cell r="C367" t="str">
            <v>m3</v>
          </cell>
          <cell r="D367">
            <v>60.64</v>
          </cell>
          <cell r="E367">
            <v>16.190000000000001</v>
          </cell>
          <cell r="F367">
            <v>76.819999999999993</v>
          </cell>
        </row>
        <row r="368">
          <cell r="A368" t="str">
            <v>2 S 03 119 01</v>
          </cell>
          <cell r="B368" t="str">
            <v>Escoramento com madeira de OAE</v>
          </cell>
          <cell r="C368" t="str">
            <v>m3</v>
          </cell>
          <cell r="D368">
            <v>46.87</v>
          </cell>
          <cell r="E368">
            <v>12.51</v>
          </cell>
          <cell r="F368">
            <v>59.39</v>
          </cell>
        </row>
        <row r="369">
          <cell r="A369" t="str">
            <v>2 S 03 300 01</v>
          </cell>
          <cell r="B369" t="str">
            <v>Confecção e lançamento concr. magro em betoneira</v>
          </cell>
          <cell r="C369" t="str">
            <v>m3</v>
          </cell>
          <cell r="D369">
            <v>218.11</v>
          </cell>
          <cell r="E369">
            <v>58.24</v>
          </cell>
          <cell r="F369">
            <v>276.35000000000002</v>
          </cell>
        </row>
        <row r="370">
          <cell r="A370" t="str">
            <v>2 S 03 300 51</v>
          </cell>
          <cell r="B370" t="str">
            <v>Confecção e lanç.de concr.magro em betoneira AC/BP</v>
          </cell>
          <cell r="C370" t="str">
            <v>m3</v>
          </cell>
          <cell r="D370">
            <v>275.5</v>
          </cell>
          <cell r="E370">
            <v>73.56</v>
          </cell>
          <cell r="F370">
            <v>349.06</v>
          </cell>
        </row>
        <row r="371">
          <cell r="A371" t="str">
            <v>2 S 03 322 00</v>
          </cell>
          <cell r="B371" t="str">
            <v>Conc.estr.fck=10 MPa-contr.raz.uso ger.conf.e lanç</v>
          </cell>
          <cell r="C371" t="str">
            <v>m3</v>
          </cell>
          <cell r="D371">
            <v>230.78</v>
          </cell>
          <cell r="E371">
            <v>61.62</v>
          </cell>
          <cell r="F371">
            <v>292.39</v>
          </cell>
        </row>
        <row r="372">
          <cell r="A372" t="str">
            <v>2 S 03 322 50</v>
          </cell>
          <cell r="B372" t="str">
            <v>Concr.estr.fck=10MPa-c.raz.uso ger.conf.lanç.AC/BP</v>
          </cell>
          <cell r="C372" t="str">
            <v>m3</v>
          </cell>
          <cell r="D372">
            <v>299.64999999999998</v>
          </cell>
          <cell r="E372">
            <v>80.010000000000005</v>
          </cell>
          <cell r="F372">
            <v>379.66</v>
          </cell>
        </row>
        <row r="373">
          <cell r="A373" t="str">
            <v>2 S 03 323 00</v>
          </cell>
          <cell r="B373" t="str">
            <v>Conc.estr.fck=15 MPa-contr.raz.uso ger.conf.e lanç</v>
          </cell>
          <cell r="C373" t="str">
            <v>m3</v>
          </cell>
          <cell r="D373">
            <v>247.36</v>
          </cell>
          <cell r="E373">
            <v>66.05</v>
          </cell>
          <cell r="F373">
            <v>313.41000000000003</v>
          </cell>
        </row>
        <row r="374">
          <cell r="A374" t="str">
            <v>2 S 03 323 50</v>
          </cell>
          <cell r="B374" t="str">
            <v>Concr.estr.fck=15MPa-c.raz.uso ger.conf.lanç.AC/BP</v>
          </cell>
          <cell r="C374" t="str">
            <v>m3</v>
          </cell>
          <cell r="D374">
            <v>314.76</v>
          </cell>
          <cell r="E374">
            <v>84.04</v>
          </cell>
          <cell r="F374">
            <v>398.8</v>
          </cell>
        </row>
        <row r="375">
          <cell r="A375" t="str">
            <v>2 S 03 324 00</v>
          </cell>
          <cell r="B375" t="str">
            <v>Conc.estr.fck=15 MPa-contr.raz.uso ger.conf.e lanç</v>
          </cell>
          <cell r="C375" t="str">
            <v>m3</v>
          </cell>
          <cell r="D375">
            <v>247.36</v>
          </cell>
          <cell r="E375">
            <v>66.05</v>
          </cell>
          <cell r="F375">
            <v>313.41000000000003</v>
          </cell>
        </row>
        <row r="376">
          <cell r="A376" t="str">
            <v>2 S 03 324 01</v>
          </cell>
          <cell r="B376" t="str">
            <v>Conc.estr.fck=15 MPa-contr.raz.c/adit.conf. e lanç</v>
          </cell>
          <cell r="C376" t="str">
            <v>m3</v>
          </cell>
          <cell r="D376">
            <v>231.15</v>
          </cell>
          <cell r="E376">
            <v>61.72</v>
          </cell>
          <cell r="F376">
            <v>292.86</v>
          </cell>
        </row>
        <row r="377">
          <cell r="A377" t="str">
            <v>2 S 03 324 50</v>
          </cell>
          <cell r="B377" t="str">
            <v>Concr.estr.fck=15MPa-c.raz.c/adit conf.lanç.AC/BP</v>
          </cell>
          <cell r="C377" t="str">
            <v>m3</v>
          </cell>
          <cell r="D377">
            <v>317.14</v>
          </cell>
          <cell r="E377">
            <v>84.68</v>
          </cell>
          <cell r="F377">
            <v>401.81</v>
          </cell>
        </row>
        <row r="378">
          <cell r="A378" t="str">
            <v>2 S 03 324 51</v>
          </cell>
          <cell r="B378" t="str">
            <v>Concr.estr.fck=15MPa-c.raz.uso ger conf.lançAC/BP</v>
          </cell>
          <cell r="C378" t="str">
            <v>m3</v>
          </cell>
          <cell r="D378">
            <v>296.17</v>
          </cell>
          <cell r="E378">
            <v>79.08</v>
          </cell>
          <cell r="F378">
            <v>375.25</v>
          </cell>
        </row>
        <row r="379">
          <cell r="A379" t="str">
            <v>2 S 03 325 00</v>
          </cell>
          <cell r="B379" t="str">
            <v>Conc.estr.fck=18 MPa-contr.raz.uso ger.conf.e lanç</v>
          </cell>
          <cell r="C379" t="str">
            <v>m3</v>
          </cell>
          <cell r="D379">
            <v>258.01</v>
          </cell>
          <cell r="E379">
            <v>68.89</v>
          </cell>
          <cell r="F379">
            <v>326.89999999999998</v>
          </cell>
        </row>
        <row r="380">
          <cell r="A380" t="str">
            <v>2 S 03 325 01</v>
          </cell>
          <cell r="B380" t="str">
            <v>Conc.estr.fck=18 MPa-contr.raz.c/adit.conf. e lanç</v>
          </cell>
          <cell r="C380" t="str">
            <v>m3</v>
          </cell>
          <cell r="D380">
            <v>242.02</v>
          </cell>
          <cell r="E380">
            <v>64.62</v>
          </cell>
          <cell r="F380">
            <v>306.64</v>
          </cell>
        </row>
        <row r="381">
          <cell r="A381" t="str">
            <v>2 S 03 325 50</v>
          </cell>
          <cell r="B381" t="str">
            <v>Concr.estr.fck=18MPa-c.raz.uso ger.conf.lanç.AC/BP</v>
          </cell>
          <cell r="C381" t="str">
            <v>m3</v>
          </cell>
          <cell r="D381">
            <v>326.89</v>
          </cell>
          <cell r="E381">
            <v>87.28</v>
          </cell>
          <cell r="F381">
            <v>414.16</v>
          </cell>
        </row>
        <row r="382">
          <cell r="A382" t="str">
            <v>2 S 03 325 51</v>
          </cell>
          <cell r="B382" t="str">
            <v>Concr.estr.fck=18MPa-c.raz.c/adit conf. lanç.AC/BP</v>
          </cell>
          <cell r="C382" t="str">
            <v>m3</v>
          </cell>
          <cell r="D382">
            <v>310.89</v>
          </cell>
          <cell r="E382">
            <v>83.01</v>
          </cell>
          <cell r="F382">
            <v>393.9</v>
          </cell>
        </row>
        <row r="383">
          <cell r="A383" t="str">
            <v>2 S 03 326 00</v>
          </cell>
          <cell r="B383" t="str">
            <v>Conc.estr.fck=20 MPa-contr.raz.uso ger.conf.e lanç</v>
          </cell>
          <cell r="C383" t="str">
            <v>m3</v>
          </cell>
          <cell r="D383">
            <v>262.8</v>
          </cell>
          <cell r="E383">
            <v>70.17</v>
          </cell>
          <cell r="F383">
            <v>332.97</v>
          </cell>
        </row>
        <row r="384">
          <cell r="A384" t="str">
            <v>2 S 03 326 01</v>
          </cell>
          <cell r="B384" t="str">
            <v>Conc.estr.fck=20 MPa-contr.raz.c/adit.conf. e lanç</v>
          </cell>
          <cell r="C384" t="str">
            <v>m3</v>
          </cell>
          <cell r="D384">
            <v>248.08</v>
          </cell>
          <cell r="E384">
            <v>66.239999999999995</v>
          </cell>
          <cell r="F384">
            <v>314.32</v>
          </cell>
        </row>
        <row r="385">
          <cell r="A385" t="str">
            <v>2 S 03 326 50</v>
          </cell>
          <cell r="B385" t="str">
            <v>Concr.estr.fck=20MPa-c.raz.uso ger.conf.lanç AC/BP</v>
          </cell>
          <cell r="C385" t="str">
            <v>m3</v>
          </cell>
          <cell r="D385">
            <v>329.87</v>
          </cell>
          <cell r="E385">
            <v>88.08</v>
          </cell>
          <cell r="F385">
            <v>417.95</v>
          </cell>
        </row>
        <row r="386">
          <cell r="A386" t="str">
            <v>2 S 03 326 51</v>
          </cell>
          <cell r="B386" t="str">
            <v>Concr.estr.fck=20MPa-c.raz.c/adit conf.lanç.AC/BP</v>
          </cell>
          <cell r="C386" t="str">
            <v>m3</v>
          </cell>
          <cell r="D386">
            <v>314.01</v>
          </cell>
          <cell r="E386">
            <v>83.84</v>
          </cell>
          <cell r="F386">
            <v>397.85</v>
          </cell>
        </row>
        <row r="387">
          <cell r="A387" t="str">
            <v>2 S 03 327 00</v>
          </cell>
          <cell r="B387" t="str">
            <v>Conc.estr.fck=25 MPa-contr.raz.uso ger.conf.e lanç</v>
          </cell>
          <cell r="C387" t="str">
            <v>m3</v>
          </cell>
          <cell r="D387">
            <v>280.24</v>
          </cell>
          <cell r="E387">
            <v>74.819999999999993</v>
          </cell>
          <cell r="F387">
            <v>355.07</v>
          </cell>
        </row>
        <row r="388">
          <cell r="A388" t="str">
            <v>2 S 03 327 50</v>
          </cell>
          <cell r="B388" t="str">
            <v>Concr estr.fck=25MPa-c.raz.uso ger conf.lanç.AC/BP</v>
          </cell>
          <cell r="C388" t="str">
            <v>m3</v>
          </cell>
          <cell r="D388">
            <v>344.44</v>
          </cell>
          <cell r="E388">
            <v>91.96</v>
          </cell>
          <cell r="F388">
            <v>436.4</v>
          </cell>
        </row>
        <row r="389">
          <cell r="A389" t="str">
            <v>2 S 03 328 00</v>
          </cell>
          <cell r="B389" t="str">
            <v>Conc.estr.fck=25 MPa-contr.raz.uso ger.conf.e lanç</v>
          </cell>
          <cell r="C389" t="str">
            <v>m3</v>
          </cell>
          <cell r="D389">
            <v>280.24</v>
          </cell>
          <cell r="E389">
            <v>74.819999999999993</v>
          </cell>
          <cell r="F389">
            <v>355.07</v>
          </cell>
        </row>
        <row r="390">
          <cell r="A390" t="str">
            <v>2 S 03 328 50</v>
          </cell>
          <cell r="B390" t="str">
            <v>Concr.estr.fck=25MPa-c.raz.c/adit conf.lanç.AC/BP</v>
          </cell>
          <cell r="C390" t="str">
            <v>m3</v>
          </cell>
          <cell r="D390">
            <v>347.52</v>
          </cell>
          <cell r="E390">
            <v>92.79</v>
          </cell>
          <cell r="F390">
            <v>440.3</v>
          </cell>
        </row>
        <row r="391">
          <cell r="A391" t="str">
            <v>2 S 03 329 00</v>
          </cell>
          <cell r="B391" t="str">
            <v>Conc.estr.fck=25 MPa-contr.raz.c/adit.conf. e lanç</v>
          </cell>
          <cell r="C391" t="str">
            <v>m3</v>
          </cell>
          <cell r="D391">
            <v>264.73</v>
          </cell>
          <cell r="E391">
            <v>70.680000000000007</v>
          </cell>
          <cell r="F391">
            <v>335.42</v>
          </cell>
        </row>
        <row r="392">
          <cell r="A392" t="str">
            <v>2 S 03 329 01</v>
          </cell>
          <cell r="B392" t="str">
            <v>Conc.estr.fck=25 MPa-contr.raz.uso ger.conf.e lanç</v>
          </cell>
          <cell r="C392" t="str">
            <v>m3</v>
          </cell>
          <cell r="D392">
            <v>280.24</v>
          </cell>
          <cell r="E392">
            <v>74.819999999999993</v>
          </cell>
          <cell r="F392">
            <v>355.07</v>
          </cell>
        </row>
        <row r="393">
          <cell r="A393" t="str">
            <v>2 S 03 329 02</v>
          </cell>
          <cell r="B393" t="str">
            <v>Conc.estr.fck=30 MPa-contr.raz.uso ger.conf.e lanç</v>
          </cell>
          <cell r="C393" t="str">
            <v>m3</v>
          </cell>
          <cell r="D393">
            <v>296</v>
          </cell>
          <cell r="E393">
            <v>79.03</v>
          </cell>
          <cell r="F393">
            <v>375.03</v>
          </cell>
        </row>
        <row r="394">
          <cell r="A394" t="str">
            <v>2 S 03 329 03</v>
          </cell>
          <cell r="B394" t="str">
            <v>Conc.estr.fck=30 MPa-contr.raz. c/adit.conf.e lanç</v>
          </cell>
          <cell r="C394" t="str">
            <v>m3</v>
          </cell>
          <cell r="D394">
            <v>280.91000000000003</v>
          </cell>
          <cell r="E394">
            <v>75</v>
          </cell>
          <cell r="F394">
            <v>355.92</v>
          </cell>
        </row>
        <row r="395">
          <cell r="A395" t="str">
            <v>2 S 03 329 04</v>
          </cell>
          <cell r="B395" t="str">
            <v>Conc.estr.fck=35 MPa-contr.raz.c/adit.conf. e lanç</v>
          </cell>
          <cell r="C395" t="str">
            <v>m3</v>
          </cell>
          <cell r="D395">
            <v>306</v>
          </cell>
          <cell r="E395">
            <v>81.7</v>
          </cell>
          <cell r="F395">
            <v>387.7</v>
          </cell>
        </row>
        <row r="396">
          <cell r="A396" t="str">
            <v>2 S 03 329 50</v>
          </cell>
          <cell r="B396" t="str">
            <v>Concr.estr.fck=25MPa-c.raz.c/adit.conf.lanc.AC/BP</v>
          </cell>
          <cell r="C396" t="str">
            <v>m3</v>
          </cell>
          <cell r="D396">
            <v>328.93</v>
          </cell>
          <cell r="E396">
            <v>87.82</v>
          </cell>
          <cell r="F396">
            <v>416.75</v>
          </cell>
        </row>
        <row r="397">
          <cell r="A397" t="str">
            <v>2 S 03 329 51</v>
          </cell>
          <cell r="B397" t="str">
            <v>Concr.estr.fck=30MPa-c.raz.uso ger.conf.lanc.AC/BP</v>
          </cell>
          <cell r="C397" t="str">
            <v>m3</v>
          </cell>
          <cell r="D397">
            <v>347.23</v>
          </cell>
          <cell r="E397">
            <v>92.71</v>
          </cell>
          <cell r="F397">
            <v>439.94</v>
          </cell>
        </row>
        <row r="398">
          <cell r="A398" t="str">
            <v>2 S 03 329 52</v>
          </cell>
          <cell r="B398" t="str">
            <v>Concr.estr.fck=30MPa-c.raz.c/adit.conf.lanc.AC/BP</v>
          </cell>
          <cell r="C398" t="str">
            <v>m3</v>
          </cell>
          <cell r="D398">
            <v>350.73</v>
          </cell>
          <cell r="E398">
            <v>93.64</v>
          </cell>
          <cell r="F398">
            <v>444.37</v>
          </cell>
        </row>
        <row r="399">
          <cell r="A399" t="str">
            <v>2 S 03 329 53</v>
          </cell>
          <cell r="B399" t="str">
            <v>Concr.estr.fck=35MPa-c.raz.c/adit.conf.lanc.AC/BP</v>
          </cell>
          <cell r="C399" t="str">
            <v>m3</v>
          </cell>
          <cell r="D399">
            <v>353.63</v>
          </cell>
          <cell r="E399">
            <v>94.42</v>
          </cell>
          <cell r="F399">
            <v>448.05</v>
          </cell>
        </row>
        <row r="400">
          <cell r="A400" t="str">
            <v>2 S 03 329 54</v>
          </cell>
          <cell r="B400" t="str">
            <v>Concr.estr.fck=35Mpa-c.raz c/adit.conf.lanc.AC/BP</v>
          </cell>
          <cell r="C400" t="str">
            <v>m3</v>
          </cell>
          <cell r="D400">
            <v>353.63</v>
          </cell>
          <cell r="E400">
            <v>94.42</v>
          </cell>
          <cell r="F400">
            <v>448.05</v>
          </cell>
        </row>
        <row r="401">
          <cell r="A401" t="str">
            <v>2 S 03 370 00</v>
          </cell>
          <cell r="B401" t="str">
            <v>Forma comum de madeira</v>
          </cell>
          <cell r="C401" t="str">
            <v>m2</v>
          </cell>
          <cell r="D401">
            <v>79.69</v>
          </cell>
          <cell r="E401">
            <v>21.28</v>
          </cell>
          <cell r="F401">
            <v>100.96</v>
          </cell>
        </row>
        <row r="402">
          <cell r="A402" t="str">
            <v>2 S 03 371 01</v>
          </cell>
          <cell r="B402" t="str">
            <v>Forma de placa compensada resinada</v>
          </cell>
          <cell r="C402" t="str">
            <v>m2</v>
          </cell>
          <cell r="D402">
            <v>38.19</v>
          </cell>
          <cell r="E402">
            <v>10.199999999999999</v>
          </cell>
          <cell r="F402">
            <v>48.39</v>
          </cell>
        </row>
        <row r="403">
          <cell r="A403" t="str">
            <v>2 S 03 371 02</v>
          </cell>
          <cell r="B403" t="str">
            <v>Forma de placa compensada plastificada</v>
          </cell>
          <cell r="C403" t="str">
            <v>m2</v>
          </cell>
          <cell r="D403">
            <v>37.65</v>
          </cell>
          <cell r="E403">
            <v>10.050000000000001</v>
          </cell>
          <cell r="F403">
            <v>47.7</v>
          </cell>
        </row>
        <row r="404">
          <cell r="A404" t="str">
            <v>2 S 03 372 01</v>
          </cell>
          <cell r="B404" t="str">
            <v>Formas para tubulão</v>
          </cell>
          <cell r="C404" t="str">
            <v>m2</v>
          </cell>
          <cell r="D404">
            <v>25.52</v>
          </cell>
          <cell r="E404">
            <v>6.81</v>
          </cell>
          <cell r="F404">
            <v>32.340000000000003</v>
          </cell>
        </row>
        <row r="405">
          <cell r="A405" t="str">
            <v>2 S 03 401 01</v>
          </cell>
          <cell r="B405" t="str">
            <v>Estaca tipo Franki D=350 mm</v>
          </cell>
          <cell r="C405" t="str">
            <v>m</v>
          </cell>
          <cell r="D405">
            <v>176.68</v>
          </cell>
          <cell r="E405">
            <v>47.17</v>
          </cell>
          <cell r="F405">
            <v>223.86</v>
          </cell>
        </row>
        <row r="406">
          <cell r="A406" t="str">
            <v>2 S 03 401 02</v>
          </cell>
          <cell r="B406" t="str">
            <v>Estaca tipo Franki D=400 mm</v>
          </cell>
          <cell r="C406" t="str">
            <v>m</v>
          </cell>
          <cell r="D406">
            <v>192.95</v>
          </cell>
          <cell r="E406">
            <v>51.52</v>
          </cell>
          <cell r="F406">
            <v>244.47</v>
          </cell>
        </row>
        <row r="407">
          <cell r="A407" t="str">
            <v>2 S 03 401 03</v>
          </cell>
          <cell r="B407" t="str">
            <v>Estaca tipo Franki D=520 mm</v>
          </cell>
          <cell r="C407" t="str">
            <v>m</v>
          </cell>
          <cell r="D407">
            <v>259.97000000000003</v>
          </cell>
          <cell r="E407">
            <v>69.41</v>
          </cell>
          <cell r="F407">
            <v>329.38</v>
          </cell>
        </row>
        <row r="408">
          <cell r="A408" t="str">
            <v>2 S 03 401 04</v>
          </cell>
          <cell r="B408" t="str">
            <v>Estaca tipo Franki D=600 mm</v>
          </cell>
          <cell r="C408" t="str">
            <v>m</v>
          </cell>
          <cell r="D408">
            <v>322.32</v>
          </cell>
          <cell r="E408">
            <v>86.06</v>
          </cell>
          <cell r="F408">
            <v>408.37</v>
          </cell>
        </row>
        <row r="409">
          <cell r="A409" t="str">
            <v>2 S 03 401 51</v>
          </cell>
          <cell r="B409" t="str">
            <v>Estaca tipo Franki D=350 mm AC/BP</v>
          </cell>
          <cell r="C409" t="str">
            <v>m</v>
          </cell>
          <cell r="D409">
            <v>183.42</v>
          </cell>
          <cell r="E409">
            <v>48.97</v>
          </cell>
          <cell r="F409">
            <v>232.4</v>
          </cell>
        </row>
        <row r="410">
          <cell r="A410" t="str">
            <v>2 S 03 401 52</v>
          </cell>
          <cell r="B410" t="str">
            <v>Estaca tipo Franki D=400 mm AC/BP</v>
          </cell>
          <cell r="C410" t="str">
            <v>m</v>
          </cell>
          <cell r="D410">
            <v>201.04</v>
          </cell>
          <cell r="E410">
            <v>53.68</v>
          </cell>
          <cell r="F410">
            <v>254.72</v>
          </cell>
        </row>
        <row r="411">
          <cell r="A411" t="str">
            <v>2 S 03 401 53</v>
          </cell>
          <cell r="B411" t="str">
            <v>Estaca tipo Franki D=520 mm AC/BP</v>
          </cell>
          <cell r="C411" t="str">
            <v>m</v>
          </cell>
          <cell r="D411">
            <v>274.12</v>
          </cell>
          <cell r="E411">
            <v>73.19</v>
          </cell>
          <cell r="F411">
            <v>347.31</v>
          </cell>
        </row>
        <row r="412">
          <cell r="A412" t="str">
            <v>2 S 03 401 54</v>
          </cell>
          <cell r="B412" t="str">
            <v>Estaca tipo Franki D=600 mm AC/BP</v>
          </cell>
          <cell r="C412" t="str">
            <v>m</v>
          </cell>
          <cell r="D412">
            <v>341.19</v>
          </cell>
          <cell r="E412">
            <v>91.1</v>
          </cell>
          <cell r="F412">
            <v>432.28</v>
          </cell>
        </row>
        <row r="413">
          <cell r="A413" t="str">
            <v>2 S 03 402 01</v>
          </cell>
          <cell r="B413" t="str">
            <v>Cravação estacas pré-mold. de concreto 30 x 30 cm</v>
          </cell>
          <cell r="C413" t="str">
            <v>m</v>
          </cell>
          <cell r="D413">
            <v>204.53</v>
          </cell>
          <cell r="E413">
            <v>54.61</v>
          </cell>
          <cell r="F413">
            <v>259.14</v>
          </cell>
        </row>
        <row r="414">
          <cell r="A414" t="str">
            <v>2 S 03 402 51</v>
          </cell>
          <cell r="B414" t="str">
            <v>Cravação estacas pré-mold. concreto 30x30 cm AC/BP</v>
          </cell>
          <cell r="C414" t="str">
            <v>m</v>
          </cell>
          <cell r="D414">
            <v>210.6</v>
          </cell>
          <cell r="E414">
            <v>56.23</v>
          </cell>
          <cell r="F414">
            <v>266.83</v>
          </cell>
        </row>
        <row r="415">
          <cell r="A415" t="str">
            <v>2 S 03 404 01</v>
          </cell>
          <cell r="B415" t="str">
            <v>Forn. e crav. estacas perfil met. I de 10" simples</v>
          </cell>
          <cell r="C415" t="str">
            <v>m</v>
          </cell>
          <cell r="D415">
            <v>356.64</v>
          </cell>
          <cell r="E415">
            <v>95.22</v>
          </cell>
          <cell r="F415">
            <v>451.86</v>
          </cell>
        </row>
        <row r="416">
          <cell r="A416" t="str">
            <v>2 S 03 404 04</v>
          </cell>
          <cell r="B416" t="str">
            <v>Forn. e crav. estacas perfil met. I de 10" duplo</v>
          </cell>
          <cell r="C416" t="str">
            <v>m</v>
          </cell>
          <cell r="D416">
            <v>510.05</v>
          </cell>
          <cell r="E416">
            <v>136.18</v>
          </cell>
          <cell r="F416">
            <v>646.23</v>
          </cell>
        </row>
        <row r="417">
          <cell r="A417" t="str">
            <v>2 S 03 404 11</v>
          </cell>
          <cell r="B417" t="str">
            <v>Cravação estacas met. trilhos soldados estrela</v>
          </cell>
          <cell r="C417" t="str">
            <v>m</v>
          </cell>
          <cell r="D417">
            <v>616.54999999999995</v>
          </cell>
          <cell r="E417">
            <v>164.62</v>
          </cell>
          <cell r="F417">
            <v>781.17</v>
          </cell>
        </row>
        <row r="418">
          <cell r="A418" t="str">
            <v>2 S 03 410 01</v>
          </cell>
          <cell r="B418" t="str">
            <v>Tubulão a céu aberto diâmetro externo = 1,00 m</v>
          </cell>
          <cell r="C418" t="str">
            <v>m</v>
          </cell>
          <cell r="D418">
            <v>1246.0999999999999</v>
          </cell>
          <cell r="E418">
            <v>332.71</v>
          </cell>
          <cell r="F418">
            <v>1578.81</v>
          </cell>
        </row>
        <row r="419">
          <cell r="A419" t="str">
            <v>2 S 03 410 11</v>
          </cell>
          <cell r="B419" t="str">
            <v>Tubulão a céu aberto diâmetro externo = 1,20 m</v>
          </cell>
          <cell r="C419" t="str">
            <v>m</v>
          </cell>
          <cell r="D419">
            <v>1627.14</v>
          </cell>
          <cell r="E419">
            <v>434.45</v>
          </cell>
          <cell r="F419">
            <v>2061.59</v>
          </cell>
        </row>
        <row r="420">
          <cell r="A420" t="str">
            <v>2 S 03 410 21</v>
          </cell>
          <cell r="B420" t="str">
            <v>Tubulão a céu aberto diâmetro externo = 1,40 m</v>
          </cell>
          <cell r="C420" t="str">
            <v>m</v>
          </cell>
          <cell r="D420">
            <v>2039.57</v>
          </cell>
          <cell r="E420">
            <v>544.57000000000005</v>
          </cell>
          <cell r="F420">
            <v>2584.14</v>
          </cell>
        </row>
        <row r="421">
          <cell r="A421" t="str">
            <v>2 S 03 410 31</v>
          </cell>
          <cell r="B421" t="str">
            <v>Tubulão a céu aberto diâmetro externo = 1,60 m</v>
          </cell>
          <cell r="C421" t="str">
            <v>m</v>
          </cell>
          <cell r="D421">
            <v>2472.42</v>
          </cell>
          <cell r="E421">
            <v>660.14</v>
          </cell>
          <cell r="F421">
            <v>3132.56</v>
          </cell>
        </row>
        <row r="422">
          <cell r="A422" t="str">
            <v>2 S 03 410 41</v>
          </cell>
          <cell r="B422" t="str">
            <v>Tubulão a céu aberto diâmetro externo = 1,80 m</v>
          </cell>
          <cell r="C422" t="str">
            <v>m</v>
          </cell>
          <cell r="D422">
            <v>2981.19</v>
          </cell>
          <cell r="E422">
            <v>795.98</v>
          </cell>
          <cell r="F422">
            <v>3777.16</v>
          </cell>
        </row>
        <row r="423">
          <cell r="A423" t="str">
            <v>2 S 03 410 51</v>
          </cell>
          <cell r="B423" t="str">
            <v>Tubulão a céu aberto diâmetro externo = 2,00 m</v>
          </cell>
          <cell r="C423" t="str">
            <v>m</v>
          </cell>
          <cell r="D423">
            <v>3535.51</v>
          </cell>
          <cell r="E423">
            <v>943.98</v>
          </cell>
          <cell r="F423">
            <v>4479.49</v>
          </cell>
        </row>
        <row r="424">
          <cell r="A424" t="str">
            <v>2 S 03 410 61</v>
          </cell>
          <cell r="B424" t="str">
            <v>Tubulão a céu aberto diâmetro externo = 2,20 m</v>
          </cell>
          <cell r="C424" t="str">
            <v>m</v>
          </cell>
          <cell r="D424">
            <v>4212.59</v>
          </cell>
          <cell r="E424">
            <v>1124.76</v>
          </cell>
          <cell r="F424">
            <v>5337.35</v>
          </cell>
        </row>
        <row r="425">
          <cell r="A425" t="str">
            <v>2 S 03 411 11</v>
          </cell>
          <cell r="B425" t="str">
            <v>Tub.ar comp.D=1,2 m prof.até 12 m lâmina d'água LF</v>
          </cell>
          <cell r="C425" t="str">
            <v>m</v>
          </cell>
          <cell r="D425">
            <v>3315.22</v>
          </cell>
          <cell r="E425">
            <v>885.16</v>
          </cell>
          <cell r="F425">
            <v>4200.3900000000003</v>
          </cell>
        </row>
        <row r="426">
          <cell r="A426" t="str">
            <v>2 S 03 411 12</v>
          </cell>
          <cell r="B426" t="str">
            <v>Tub.ar comp.D=1,2 m prof. 12/18 m lâmina d'água LF</v>
          </cell>
          <cell r="C426" t="str">
            <v>m</v>
          </cell>
          <cell r="D426">
            <v>3686.78</v>
          </cell>
          <cell r="E426">
            <v>984.37</v>
          </cell>
          <cell r="F426">
            <v>4671.1499999999996</v>
          </cell>
        </row>
        <row r="427">
          <cell r="A427" t="str">
            <v>2 S 03 411 13</v>
          </cell>
          <cell r="B427" t="str">
            <v>Tub.ar comp.D=1,2 m prof. 18/24 m lâmina d'água LF</v>
          </cell>
          <cell r="C427" t="str">
            <v>m</v>
          </cell>
          <cell r="D427">
            <v>4101.6099999999997</v>
          </cell>
          <cell r="E427">
            <v>1095.1300000000001</v>
          </cell>
          <cell r="F427">
            <v>5196.74</v>
          </cell>
        </row>
        <row r="428">
          <cell r="A428" t="str">
            <v>2 S 03 411 14</v>
          </cell>
          <cell r="B428" t="str">
            <v>Tub.ar comp.D=1,2 m prof. 24/27 m lâmina d'água LF</v>
          </cell>
          <cell r="C428" t="str">
            <v>m</v>
          </cell>
          <cell r="D428">
            <v>4727.03</v>
          </cell>
          <cell r="E428">
            <v>1262.1199999999999</v>
          </cell>
          <cell r="F428">
            <v>5989.15</v>
          </cell>
        </row>
        <row r="429">
          <cell r="A429" t="str">
            <v>2 S 03 411 15</v>
          </cell>
          <cell r="B429" t="str">
            <v>Tub.ar.comp.D=1,2 m prof. 27/31 m lâmina d'água LF</v>
          </cell>
          <cell r="C429" t="str">
            <v>m</v>
          </cell>
          <cell r="D429">
            <v>5699.78</v>
          </cell>
          <cell r="E429">
            <v>1521.84</v>
          </cell>
          <cell r="F429">
            <v>7221.62</v>
          </cell>
        </row>
        <row r="430">
          <cell r="A430" t="str">
            <v>2 S 03 411 21</v>
          </cell>
          <cell r="B430" t="str">
            <v>Tub.ar.comp.D=1,4 m prof.até 12 m lâmina d'água LF</v>
          </cell>
          <cell r="C430" t="str">
            <v>m</v>
          </cell>
          <cell r="D430">
            <v>4252.43</v>
          </cell>
          <cell r="E430">
            <v>1135.4000000000001</v>
          </cell>
          <cell r="F430">
            <v>5387.83</v>
          </cell>
        </row>
        <row r="431">
          <cell r="A431" t="str">
            <v>2 S 03 411 22</v>
          </cell>
          <cell r="B431" t="str">
            <v>Tub.ar comp.D=1,4 m prof. 12/18 m lâmina d'água LF</v>
          </cell>
          <cell r="C431" t="str">
            <v>m</v>
          </cell>
          <cell r="D431">
            <v>4751.3999999999996</v>
          </cell>
          <cell r="E431">
            <v>1268.6199999999999</v>
          </cell>
          <cell r="F431">
            <v>6020.02</v>
          </cell>
        </row>
        <row r="432">
          <cell r="A432" t="str">
            <v>2 S 03 411 23</v>
          </cell>
          <cell r="B432" t="str">
            <v>Tub.ar comp.D=1,4 m prof. 18/24 m lâmina d'água LF</v>
          </cell>
          <cell r="C432" t="str">
            <v>m</v>
          </cell>
          <cell r="D432">
            <v>5307.69</v>
          </cell>
          <cell r="E432">
            <v>1417.15</v>
          </cell>
          <cell r="F432">
            <v>6724.85</v>
          </cell>
        </row>
        <row r="433">
          <cell r="A433" t="str">
            <v>2 S 03 411 24</v>
          </cell>
          <cell r="B433" t="str">
            <v>Tub.ar comp.D=1,4 m prof. 24/27 m lâmina d'água LF</v>
          </cell>
          <cell r="C433" t="str">
            <v>m</v>
          </cell>
          <cell r="D433">
            <v>6146.97</v>
          </cell>
          <cell r="E433">
            <v>1641.24</v>
          </cell>
          <cell r="F433">
            <v>7788.21</v>
          </cell>
        </row>
        <row r="434">
          <cell r="A434" t="str">
            <v>2 S 03 411 25</v>
          </cell>
          <cell r="B434" t="str">
            <v>Tub.ar comp.D=1,4 m prof. 27/31 m lâmina d'água LF</v>
          </cell>
          <cell r="C434" t="str">
            <v>m</v>
          </cell>
          <cell r="D434">
            <v>7609.54</v>
          </cell>
          <cell r="E434">
            <v>2031.75</v>
          </cell>
          <cell r="F434">
            <v>9641.2900000000009</v>
          </cell>
        </row>
        <row r="435">
          <cell r="A435" t="str">
            <v>2 S 03 411 31</v>
          </cell>
          <cell r="B435" t="str">
            <v>Tub.ar comp.D=1,6 m prof.até 12 m lâmina d'água LF</v>
          </cell>
          <cell r="C435" t="str">
            <v>m</v>
          </cell>
          <cell r="D435">
            <v>5373.89</v>
          </cell>
          <cell r="E435">
            <v>1434.83</v>
          </cell>
          <cell r="F435">
            <v>6808.72</v>
          </cell>
        </row>
        <row r="436">
          <cell r="A436" t="str">
            <v>2 S 03 411 32</v>
          </cell>
          <cell r="B436" t="str">
            <v>Tub.ar comp.D=1,6 m prof. 12/18 m lâmina d'água LF</v>
          </cell>
          <cell r="C436" t="str">
            <v>m</v>
          </cell>
          <cell r="D436">
            <v>6032.97</v>
          </cell>
          <cell r="E436">
            <v>1610.8</v>
          </cell>
          <cell r="F436">
            <v>7643.77</v>
          </cell>
        </row>
        <row r="437">
          <cell r="A437" t="str">
            <v>2 S 03 411 33</v>
          </cell>
          <cell r="B437" t="str">
            <v>Tub.ar comp.D=1,6 m prof. 18/24 m lâmina d'água LF</v>
          </cell>
          <cell r="C437" t="str">
            <v>m</v>
          </cell>
          <cell r="D437">
            <v>6768.36</v>
          </cell>
          <cell r="E437">
            <v>1807.15</v>
          </cell>
          <cell r="F437">
            <v>8575.51</v>
          </cell>
        </row>
        <row r="438">
          <cell r="A438" t="str">
            <v>2 S 03 411 34</v>
          </cell>
          <cell r="B438" t="str">
            <v>Tub.ar comp.D=1,6 m prof. 24/27 m lâmina d'água LF</v>
          </cell>
          <cell r="C438" t="str">
            <v>m</v>
          </cell>
          <cell r="D438">
            <v>7878.02</v>
          </cell>
          <cell r="E438">
            <v>2103.4299999999998</v>
          </cell>
          <cell r="F438">
            <v>9981.4500000000007</v>
          </cell>
        </row>
        <row r="439">
          <cell r="A439" t="str">
            <v>2 S 03 411 35</v>
          </cell>
          <cell r="B439" t="str">
            <v>Tub.ar comp.D=1,6 m prof. 27/31 m lâmina d'água LF</v>
          </cell>
          <cell r="C439" t="str">
            <v>m</v>
          </cell>
          <cell r="D439">
            <v>9810.77</v>
          </cell>
          <cell r="E439">
            <v>2619.4699999999998</v>
          </cell>
          <cell r="F439">
            <v>12430.24</v>
          </cell>
        </row>
        <row r="440">
          <cell r="A440" t="str">
            <v>2 S 03 411 41</v>
          </cell>
          <cell r="B440" t="str">
            <v>Tub.ar comp.D=1,8 m prof.até 12 m lâmina d'água LF</v>
          </cell>
          <cell r="C440" t="str">
            <v>m</v>
          </cell>
          <cell r="D440">
            <v>6702.49</v>
          </cell>
          <cell r="E440">
            <v>1789.56</v>
          </cell>
          <cell r="F440">
            <v>8492.0499999999993</v>
          </cell>
        </row>
        <row r="441">
          <cell r="A441" t="str">
            <v>2 S 03 411 42</v>
          </cell>
          <cell r="B441" t="str">
            <v>Tub.ar comp.D=1,8 m prof. 12/18 m lâmina d'água LF</v>
          </cell>
          <cell r="C441" t="str">
            <v>m</v>
          </cell>
          <cell r="D441">
            <v>7547.22</v>
          </cell>
          <cell r="E441">
            <v>2015.11</v>
          </cell>
          <cell r="F441">
            <v>9562.33</v>
          </cell>
        </row>
        <row r="442">
          <cell r="A442" t="str">
            <v>2 S 03 411 43</v>
          </cell>
          <cell r="B442" t="str">
            <v>Tub.ar comp.D=1,8 m prof. 18/24 m lâmina d'água LF</v>
          </cell>
          <cell r="C442" t="str">
            <v>m</v>
          </cell>
          <cell r="D442">
            <v>8497.2999999999993</v>
          </cell>
          <cell r="E442">
            <v>2268.7800000000002</v>
          </cell>
          <cell r="F442">
            <v>10766.08</v>
          </cell>
        </row>
        <row r="443">
          <cell r="A443" t="str">
            <v>2 S 03 411 44</v>
          </cell>
          <cell r="B443" t="str">
            <v>Tub.ar comp.D=1,8 m prof. 24/27 m lâmina d'água LF</v>
          </cell>
          <cell r="C443" t="str">
            <v>m</v>
          </cell>
          <cell r="D443">
            <v>9937.49</v>
          </cell>
          <cell r="E443">
            <v>2653.31</v>
          </cell>
          <cell r="F443">
            <v>12590.8</v>
          </cell>
        </row>
        <row r="444">
          <cell r="A444" t="str">
            <v>2 S 03 411 45</v>
          </cell>
          <cell r="B444" t="str">
            <v>Tub.ar comp.D=1,8 m prof. 27/31 m lâmina d'água LF</v>
          </cell>
          <cell r="C444" t="str">
            <v>m</v>
          </cell>
          <cell r="D444">
            <v>12434.35</v>
          </cell>
          <cell r="E444">
            <v>3319.97</v>
          </cell>
          <cell r="F444">
            <v>15754.32</v>
          </cell>
        </row>
        <row r="445">
          <cell r="A445" t="str">
            <v>2 S 03 411 51</v>
          </cell>
          <cell r="B445" t="str">
            <v>Tub.ar comp.D=2,0 m até 12 m lâmina d'água LF</v>
          </cell>
          <cell r="C445" t="str">
            <v>m</v>
          </cell>
          <cell r="D445">
            <v>7960.07</v>
          </cell>
          <cell r="E445">
            <v>2125.34</v>
          </cell>
          <cell r="F445">
            <v>10085.41</v>
          </cell>
        </row>
        <row r="446">
          <cell r="A446" t="str">
            <v>2 S 03 411 52</v>
          </cell>
          <cell r="B446" t="str">
            <v>Tub.ar comp.D=2,0 m prof. 12/18 m lâmina d'água LF</v>
          </cell>
          <cell r="C446" t="str">
            <v>m</v>
          </cell>
          <cell r="D446">
            <v>8981.48</v>
          </cell>
          <cell r="E446">
            <v>2398.06</v>
          </cell>
          <cell r="F446">
            <v>11379.54</v>
          </cell>
        </row>
        <row r="447">
          <cell r="A447" t="str">
            <v>2 S 03 411 53</v>
          </cell>
          <cell r="B447" t="str">
            <v>Tub.ar comp.D=2,0 m prof.18/24 m lâmina d'água LF</v>
          </cell>
          <cell r="C447" t="str">
            <v>m</v>
          </cell>
          <cell r="D447">
            <v>10082.31</v>
          </cell>
          <cell r="E447">
            <v>2691.98</v>
          </cell>
          <cell r="F447">
            <v>12774.28</v>
          </cell>
        </row>
        <row r="448">
          <cell r="A448" t="str">
            <v>2 S 03 411 54</v>
          </cell>
          <cell r="B448" t="str">
            <v>Tub.ar comp.D=2,0 m prof.24/27 m lâmina d'água LF</v>
          </cell>
          <cell r="C448" t="str">
            <v>m</v>
          </cell>
          <cell r="D448">
            <v>11841.6</v>
          </cell>
          <cell r="E448">
            <v>3161.71</v>
          </cell>
          <cell r="F448">
            <v>15003.3</v>
          </cell>
        </row>
        <row r="449">
          <cell r="A449" t="str">
            <v>2 S 03 411 55</v>
          </cell>
          <cell r="B449" t="str">
            <v>Tub.ar comp.D=2,0 m prof.27/31 m lâmina d'água LF</v>
          </cell>
          <cell r="C449" t="str">
            <v>m</v>
          </cell>
          <cell r="D449">
            <v>14837.86</v>
          </cell>
          <cell r="E449">
            <v>3961.71</v>
          </cell>
          <cell r="F449">
            <v>18799.57</v>
          </cell>
        </row>
        <row r="450">
          <cell r="A450" t="str">
            <v>2 S 03 411 61</v>
          </cell>
          <cell r="B450" t="str">
            <v>Tub.ar comp.D=2,2 m prof.até 12 m lâmina d'água LF</v>
          </cell>
          <cell r="C450" t="str">
            <v>m</v>
          </cell>
          <cell r="D450">
            <v>9747.67</v>
          </cell>
          <cell r="E450">
            <v>2602.63</v>
          </cell>
          <cell r="F450">
            <v>12350.3</v>
          </cell>
        </row>
        <row r="451">
          <cell r="A451" t="str">
            <v>2 S 03 411 62</v>
          </cell>
          <cell r="B451" t="str">
            <v>Tub.ar comp.D=2,2 m prof.12/18 m lâmina d'água LF</v>
          </cell>
          <cell r="C451" t="str">
            <v>m</v>
          </cell>
          <cell r="D451">
            <v>11024.21</v>
          </cell>
          <cell r="E451">
            <v>2943.47</v>
          </cell>
          <cell r="F451">
            <v>13967.68</v>
          </cell>
        </row>
        <row r="452">
          <cell r="A452" t="str">
            <v>2 S 03 411 63</v>
          </cell>
          <cell r="B452" t="str">
            <v>Tub.ar comp.D=2,2 m prof.18/24 m lâmina d'água LF</v>
          </cell>
          <cell r="C452" t="str">
            <v>m</v>
          </cell>
          <cell r="D452">
            <v>12450.45</v>
          </cell>
          <cell r="E452">
            <v>3324.27</v>
          </cell>
          <cell r="F452">
            <v>15774.72</v>
          </cell>
        </row>
        <row r="453">
          <cell r="A453" t="str">
            <v>2 S 03 411 64</v>
          </cell>
          <cell r="B453" t="str">
            <v>Tub.ar comp.D=2,2 m prof.24/27 m lâmina d'água LF</v>
          </cell>
          <cell r="C453" t="str">
            <v>m</v>
          </cell>
          <cell r="D453">
            <v>14600.11</v>
          </cell>
          <cell r="E453">
            <v>3898.23</v>
          </cell>
          <cell r="F453">
            <v>18498.34</v>
          </cell>
        </row>
        <row r="454">
          <cell r="A454" t="str">
            <v>2 S 03 411 65</v>
          </cell>
          <cell r="B454" t="str">
            <v>Tub.ar comp.D=2,2 m prof.27/31m lâmina d'água LF</v>
          </cell>
          <cell r="C454" t="str">
            <v>m</v>
          </cell>
          <cell r="D454">
            <v>18345.21</v>
          </cell>
          <cell r="E454">
            <v>4898.17</v>
          </cell>
          <cell r="F454">
            <v>23243.38</v>
          </cell>
        </row>
        <row r="455">
          <cell r="A455" t="str">
            <v>2 S 03 412 01</v>
          </cell>
          <cell r="B455" t="str">
            <v>Esc.p/alarg. base tub.ar comp.prof. até 12 m LF</v>
          </cell>
          <cell r="C455" t="str">
            <v>m3</v>
          </cell>
          <cell r="D455">
            <v>1778.73</v>
          </cell>
          <cell r="E455">
            <v>474.92</v>
          </cell>
          <cell r="F455">
            <v>2253.65</v>
          </cell>
        </row>
        <row r="456">
          <cell r="A456" t="str">
            <v>2 S 03 412 02</v>
          </cell>
          <cell r="B456" t="str">
            <v>Esc.p/alarg. base tub.ar comp.prof.12/18 m LF</v>
          </cell>
          <cell r="C456" t="str">
            <v>m3</v>
          </cell>
          <cell r="D456">
            <v>2102.52</v>
          </cell>
          <cell r="E456">
            <v>561.37</v>
          </cell>
          <cell r="F456">
            <v>2663.89</v>
          </cell>
        </row>
        <row r="457">
          <cell r="A457" t="str">
            <v>2 S 03 412 03</v>
          </cell>
          <cell r="B457" t="str">
            <v>Esc.p/alarg. base tub.ar comp.prof.18/24 m LF</v>
          </cell>
          <cell r="C457" t="str">
            <v>m3</v>
          </cell>
          <cell r="D457">
            <v>2463.61</v>
          </cell>
          <cell r="E457">
            <v>657.78</v>
          </cell>
          <cell r="F457">
            <v>3121.4</v>
          </cell>
        </row>
        <row r="458">
          <cell r="A458" t="str">
            <v>2 S 03 412 04</v>
          </cell>
          <cell r="B458" t="str">
            <v>Esc.p/alarg. base tub.ar comp.prof.24/27 m LF</v>
          </cell>
          <cell r="C458" t="str">
            <v>m3</v>
          </cell>
          <cell r="D458">
            <v>3008.1</v>
          </cell>
          <cell r="E458">
            <v>803.16</v>
          </cell>
          <cell r="F458">
            <v>3811.26</v>
          </cell>
        </row>
        <row r="459">
          <cell r="A459" t="str">
            <v>2 S 03 412 05</v>
          </cell>
          <cell r="B459" t="str">
            <v>Esc.p/alarg. base tub.ar comp.prof.27/31m LF</v>
          </cell>
          <cell r="C459" t="str">
            <v>m3</v>
          </cell>
          <cell r="D459">
            <v>3957.94</v>
          </cell>
          <cell r="E459">
            <v>1056.77</v>
          </cell>
          <cell r="F459">
            <v>5014.71</v>
          </cell>
        </row>
        <row r="460">
          <cell r="A460" t="str">
            <v>2 S 03 412 11</v>
          </cell>
          <cell r="B460" t="str">
            <v>Forn.lanç.conc. base tub.ar comp.até 12m LF</v>
          </cell>
          <cell r="C460" t="str">
            <v>m3</v>
          </cell>
          <cell r="D460">
            <v>323.33999999999997</v>
          </cell>
          <cell r="E460">
            <v>86.33</v>
          </cell>
          <cell r="F460">
            <v>409.67</v>
          </cell>
        </row>
        <row r="461">
          <cell r="A461" t="str">
            <v>2 S 03 412 12</v>
          </cell>
          <cell r="B461" t="str">
            <v>Forn.lanc.conc.base tub.ar comp.prof.12/18m LF</v>
          </cell>
          <cell r="C461" t="str">
            <v>m3</v>
          </cell>
          <cell r="D461">
            <v>350.67</v>
          </cell>
          <cell r="E461">
            <v>93.63</v>
          </cell>
          <cell r="F461">
            <v>444.29</v>
          </cell>
        </row>
        <row r="462">
          <cell r="A462" t="str">
            <v>2 S 03 412 13</v>
          </cell>
          <cell r="B462" t="str">
            <v>Forn.lanç.conc.base tub.ar comp.prof.18/24m LF</v>
          </cell>
          <cell r="C462" t="str">
            <v>m3</v>
          </cell>
          <cell r="D462">
            <v>381.24</v>
          </cell>
          <cell r="E462">
            <v>101.79</v>
          </cell>
          <cell r="F462">
            <v>483.04</v>
          </cell>
        </row>
        <row r="463">
          <cell r="A463" t="str">
            <v>2 S 03 412 14</v>
          </cell>
          <cell r="B463" t="str">
            <v>Forn.lanç.conc.base tub.ar comp.prof.24/27m LF</v>
          </cell>
          <cell r="C463" t="str">
            <v>m3</v>
          </cell>
          <cell r="D463">
            <v>426.49</v>
          </cell>
          <cell r="E463">
            <v>113.87</v>
          </cell>
          <cell r="F463">
            <v>540.36</v>
          </cell>
        </row>
        <row r="464">
          <cell r="A464" t="str">
            <v>2 S 03 412 15</v>
          </cell>
          <cell r="B464" t="str">
            <v>Forn.lanç.conc.base tub.ar comp.prof. 27/31m LF</v>
          </cell>
          <cell r="C464" t="str">
            <v>m3</v>
          </cell>
          <cell r="D464">
            <v>504.3</v>
          </cell>
          <cell r="E464">
            <v>134.65</v>
          </cell>
          <cell r="F464">
            <v>638.95000000000005</v>
          </cell>
        </row>
        <row r="465">
          <cell r="A465" t="str">
            <v>2 S 03 412 61</v>
          </cell>
          <cell r="B465" t="str">
            <v>Forn.lanç.c. base tub.ar comp.até 12m LF/AC/BP/PP</v>
          </cell>
          <cell r="C465" t="str">
            <v>m3</v>
          </cell>
          <cell r="D465">
            <v>380.17</v>
          </cell>
          <cell r="E465">
            <v>101.5</v>
          </cell>
          <cell r="F465">
            <v>481.67</v>
          </cell>
        </row>
        <row r="466">
          <cell r="A466" t="str">
            <v>2 S 03 412 62</v>
          </cell>
          <cell r="B466" t="str">
            <v>Forn.lanc.c.base tub.ar comp.pr.12/18m LF/AC/BP/PP</v>
          </cell>
          <cell r="C466" t="str">
            <v>m3</v>
          </cell>
          <cell r="D466">
            <v>458.18</v>
          </cell>
          <cell r="E466">
            <v>122.33</v>
          </cell>
          <cell r="F466">
            <v>580.52</v>
          </cell>
        </row>
        <row r="467">
          <cell r="A467" t="str">
            <v>2 S 03 412 63</v>
          </cell>
          <cell r="B467" t="str">
            <v>Forn.lanç.c.base tub.ar comp.pr.18/24m LF/AC/BP/PP</v>
          </cell>
          <cell r="C467" t="str">
            <v>m3</v>
          </cell>
          <cell r="D467">
            <v>438.07</v>
          </cell>
          <cell r="E467">
            <v>116.97</v>
          </cell>
          <cell r="F467">
            <v>555.04</v>
          </cell>
        </row>
        <row r="468">
          <cell r="A468" t="str">
            <v>2 S 03 412 64</v>
          </cell>
          <cell r="B468" t="str">
            <v>Forn.lanç.c.base tub.ar comp.pr.24/27m LF/AC/BP/PP</v>
          </cell>
          <cell r="C468" t="str">
            <v>m3</v>
          </cell>
          <cell r="D468">
            <v>483.31</v>
          </cell>
          <cell r="E468">
            <v>129.04</v>
          </cell>
          <cell r="F468">
            <v>612.36</v>
          </cell>
        </row>
        <row r="469">
          <cell r="A469" t="str">
            <v>2 S 03 412 65</v>
          </cell>
          <cell r="B469" t="str">
            <v>Forn.lanç.c.base tub.ar comp.pr.27/31m LF/AC/BP/PP</v>
          </cell>
          <cell r="C469" t="str">
            <v>m3</v>
          </cell>
          <cell r="D469">
            <v>561.13</v>
          </cell>
          <cell r="E469">
            <v>149.82</v>
          </cell>
          <cell r="F469">
            <v>710.96</v>
          </cell>
        </row>
        <row r="470">
          <cell r="A470" t="str">
            <v>2 S 03 415 01</v>
          </cell>
          <cell r="B470" t="str">
            <v>Tub.céu aberto diâmetro externo=1,00 m c/AC/BP/PP</v>
          </cell>
          <cell r="C470" t="str">
            <v>m</v>
          </cell>
          <cell r="D470">
            <v>1294.94</v>
          </cell>
          <cell r="E470">
            <v>345.75</v>
          </cell>
          <cell r="F470">
            <v>1640.69</v>
          </cell>
        </row>
        <row r="471">
          <cell r="A471" t="str">
            <v>2 S 03 415 11</v>
          </cell>
          <cell r="B471" t="str">
            <v>Tub.céu aberto diâmetro externo =1,20 m c/AC/BP/PP</v>
          </cell>
          <cell r="C471" t="str">
            <v>m</v>
          </cell>
          <cell r="D471">
            <v>1697.99</v>
          </cell>
          <cell r="E471">
            <v>453.36</v>
          </cell>
          <cell r="F471">
            <v>2151.36</v>
          </cell>
        </row>
        <row r="472">
          <cell r="A472" t="str">
            <v>2 S 03 415 21</v>
          </cell>
          <cell r="B472" t="str">
            <v>Tub.céu aberto diâmetro externo=1,40 m c/AC/BP/PP</v>
          </cell>
          <cell r="C472" t="str">
            <v>m</v>
          </cell>
          <cell r="D472">
            <v>2135</v>
          </cell>
          <cell r="E472">
            <v>570.04999999999995</v>
          </cell>
          <cell r="F472">
            <v>2705.05</v>
          </cell>
        </row>
        <row r="473">
          <cell r="A473" t="str">
            <v>2 S 03 415 31</v>
          </cell>
          <cell r="B473" t="str">
            <v>Tub.céu aberto diâmetro externo=1,60 m c/AC/BP/PP</v>
          </cell>
          <cell r="C473" t="str">
            <v>m</v>
          </cell>
          <cell r="D473">
            <v>2595.88</v>
          </cell>
          <cell r="E473">
            <v>693.1</v>
          </cell>
          <cell r="F473">
            <v>3288.98</v>
          </cell>
        </row>
        <row r="474">
          <cell r="A474" t="str">
            <v>2 S 03 415 41</v>
          </cell>
          <cell r="B474" t="str">
            <v>Tub.céu aberto diâmetro externo=1,80 m c/AC/BP/PP</v>
          </cell>
          <cell r="C474" t="str">
            <v>m</v>
          </cell>
          <cell r="D474">
            <v>3138.62</v>
          </cell>
          <cell r="E474">
            <v>838.01</v>
          </cell>
          <cell r="F474">
            <v>3976.63</v>
          </cell>
        </row>
        <row r="475">
          <cell r="A475" t="str">
            <v>2 S 03 415 51</v>
          </cell>
          <cell r="B475" t="str">
            <v>Tub.céu aberto diâmetro externo=2,00 m c/AC/BP/PP</v>
          </cell>
          <cell r="C475" t="str">
            <v>m</v>
          </cell>
          <cell r="D475">
            <v>3730.87</v>
          </cell>
          <cell r="E475">
            <v>996.14</v>
          </cell>
          <cell r="F475">
            <v>4727.0200000000004</v>
          </cell>
        </row>
        <row r="476">
          <cell r="A476" t="str">
            <v>2 S 03 415 61</v>
          </cell>
          <cell r="B476" t="str">
            <v>Tub.céu aberto diâmetro externo=2,20 m c/AC/BP/PP</v>
          </cell>
          <cell r="C476" t="str">
            <v>m</v>
          </cell>
          <cell r="D476">
            <v>4447.46</v>
          </cell>
          <cell r="E476">
            <v>1187.47</v>
          </cell>
          <cell r="F476">
            <v>5634.93</v>
          </cell>
        </row>
        <row r="477">
          <cell r="A477" t="str">
            <v>2 S 03 416 11</v>
          </cell>
          <cell r="B477" t="str">
            <v>Tub.ar comp.D=1,2m prof.12m lâm.d'água LF/AC/BP/PP</v>
          </cell>
          <cell r="C477" t="str">
            <v>m</v>
          </cell>
          <cell r="D477">
            <v>3386.08</v>
          </cell>
          <cell r="E477">
            <v>904.08</v>
          </cell>
          <cell r="F477">
            <v>4290.16</v>
          </cell>
        </row>
        <row r="478">
          <cell r="A478" t="str">
            <v>2 S 03 416 12</v>
          </cell>
          <cell r="B478" t="str">
            <v>Tub.ar c.D=1,2m prof.12/18m lâm.d'água LF/AC/BP/PP</v>
          </cell>
          <cell r="C478" t="str">
            <v>m</v>
          </cell>
          <cell r="D478">
            <v>3757.64</v>
          </cell>
          <cell r="E478">
            <v>1003.29</v>
          </cell>
          <cell r="F478">
            <v>4760.93</v>
          </cell>
        </row>
        <row r="479">
          <cell r="A479" t="str">
            <v>2 S 03 416 13</v>
          </cell>
          <cell r="B479" t="str">
            <v>Tub.ar c.D=1,2m prof.18/24m lâm.d'água LF/AC/BP/PP</v>
          </cell>
          <cell r="C479" t="str">
            <v>m</v>
          </cell>
          <cell r="D479">
            <v>4172.46</v>
          </cell>
          <cell r="E479">
            <v>1114.05</v>
          </cell>
          <cell r="F479">
            <v>5286.51</v>
          </cell>
        </row>
        <row r="480">
          <cell r="A480" t="str">
            <v>2 S 03 416 14</v>
          </cell>
          <cell r="B480" t="str">
            <v>Tub.ar c.D=1,2m prof.24/27m lâm.d'água LF/AC/BP/PP</v>
          </cell>
          <cell r="C480" t="str">
            <v>m</v>
          </cell>
          <cell r="D480">
            <v>4797.8900000000003</v>
          </cell>
          <cell r="E480">
            <v>1281.04</v>
          </cell>
          <cell r="F480">
            <v>6078.92</v>
          </cell>
        </row>
        <row r="481">
          <cell r="A481" t="str">
            <v>2 S 03 416 15</v>
          </cell>
          <cell r="B481" t="str">
            <v>Tub.ar.c.D=1,2m prof.27/31m lâm.d'água LF/AC/BP/PP</v>
          </cell>
          <cell r="C481" t="str">
            <v>m</v>
          </cell>
          <cell r="D481">
            <v>5770.64</v>
          </cell>
          <cell r="E481">
            <v>1540.76</v>
          </cell>
          <cell r="F481">
            <v>7311.39</v>
          </cell>
        </row>
        <row r="482">
          <cell r="A482" t="str">
            <v>2 S 03 416 21</v>
          </cell>
          <cell r="B482" t="str">
            <v>Tub.ar c.D=1,4m prof.até12m lâm.d'água LF/AC/BP/PP</v>
          </cell>
          <cell r="C482" t="str">
            <v>m</v>
          </cell>
          <cell r="D482">
            <v>4347.8599999999997</v>
          </cell>
          <cell r="E482">
            <v>1160.8800000000001</v>
          </cell>
          <cell r="F482">
            <v>5508.74</v>
          </cell>
        </row>
        <row r="483">
          <cell r="A483" t="str">
            <v>2 S 03 416 22</v>
          </cell>
          <cell r="B483" t="str">
            <v>Tub.ar c.D=1,4m prof.12/18m lâm.d'água LF/AC/BP/PP</v>
          </cell>
          <cell r="C483" t="str">
            <v>m</v>
          </cell>
          <cell r="D483">
            <v>4846.83</v>
          </cell>
          <cell r="E483">
            <v>1294.0999999999999</v>
          </cell>
          <cell r="F483">
            <v>6140.93</v>
          </cell>
        </row>
        <row r="484">
          <cell r="A484" t="str">
            <v>2 S 03 416 23</v>
          </cell>
          <cell r="B484" t="str">
            <v>Tub.ar c.D=1,4m prof.18/24m lâm.d'água LF/AC/BP/PP</v>
          </cell>
          <cell r="C484" t="str">
            <v>m</v>
          </cell>
          <cell r="D484">
            <v>5403.12</v>
          </cell>
          <cell r="E484">
            <v>1442.63</v>
          </cell>
          <cell r="F484">
            <v>6845.76</v>
          </cell>
        </row>
        <row r="485">
          <cell r="A485" t="str">
            <v>2 S 03 416 24</v>
          </cell>
          <cell r="B485" t="str">
            <v>Tub.ar c.D=1,4m prof.24/27m lâm.d'água LF/AC/BP/PP</v>
          </cell>
          <cell r="C485" t="str">
            <v>m</v>
          </cell>
          <cell r="D485">
            <v>6242.4</v>
          </cell>
          <cell r="E485">
            <v>1666.72</v>
          </cell>
          <cell r="F485">
            <v>7909.12</v>
          </cell>
        </row>
        <row r="486">
          <cell r="A486" t="str">
            <v>2 S 03 416 25</v>
          </cell>
          <cell r="B486" t="str">
            <v>Tub.ar c.D=1,4m prof.27/31m lâm.d'água LF/AC/BP/PP</v>
          </cell>
          <cell r="C486" t="str">
            <v>m</v>
          </cell>
          <cell r="D486">
            <v>7704.97</v>
          </cell>
          <cell r="E486">
            <v>2057.23</v>
          </cell>
          <cell r="F486">
            <v>9762.19</v>
          </cell>
        </row>
        <row r="487">
          <cell r="A487" t="str">
            <v>2 S 03 416 31</v>
          </cell>
          <cell r="B487" t="str">
            <v>Tub.ar c.D=1,6m prof.até12m lâm.d'água LF/AC/BP/PP</v>
          </cell>
          <cell r="C487" t="str">
            <v>m</v>
          </cell>
          <cell r="D487">
            <v>5497.35</v>
          </cell>
          <cell r="E487">
            <v>1467.79</v>
          </cell>
          <cell r="F487">
            <v>6965.15</v>
          </cell>
        </row>
        <row r="488">
          <cell r="A488" t="str">
            <v>2 S 03 416 32</v>
          </cell>
          <cell r="B488" t="str">
            <v>Tub.ar c.D=1,6m prof.12/18m lâm.d'água LF/AC/BP/PP</v>
          </cell>
          <cell r="C488" t="str">
            <v>m</v>
          </cell>
          <cell r="D488">
            <v>6156.43</v>
          </cell>
          <cell r="E488">
            <v>1643.77</v>
          </cell>
          <cell r="F488">
            <v>7800.19</v>
          </cell>
        </row>
        <row r="489">
          <cell r="A489" t="str">
            <v>2 S 03 416 33</v>
          </cell>
          <cell r="B489" t="str">
            <v>Tub.ar c.D=1,6m prof.18/24m lâm.d'água LF/AC/BP/PP</v>
          </cell>
          <cell r="C489" t="str">
            <v>m</v>
          </cell>
          <cell r="D489">
            <v>6891.82</v>
          </cell>
          <cell r="E489">
            <v>1840.12</v>
          </cell>
          <cell r="F489">
            <v>8731.93</v>
          </cell>
        </row>
        <row r="490">
          <cell r="A490" t="str">
            <v>2 S 03 416 34</v>
          </cell>
          <cell r="B490" t="str">
            <v>Tub.ar c.D=1,6m prof.24/27m lâm.d'água LF/AC/BP/PP</v>
          </cell>
          <cell r="C490" t="str">
            <v>m</v>
          </cell>
          <cell r="D490">
            <v>8001.48</v>
          </cell>
          <cell r="E490">
            <v>2136.39</v>
          </cell>
          <cell r="F490">
            <v>10137.870000000001</v>
          </cell>
        </row>
        <row r="491">
          <cell r="A491" t="str">
            <v>2 S 03 416 35</v>
          </cell>
          <cell r="B491" t="str">
            <v>Tub.ar c.D=1,6m prof.27/31m lâm.d'água LF/AC/BP/PP</v>
          </cell>
          <cell r="C491" t="str">
            <v>m</v>
          </cell>
          <cell r="D491">
            <v>9934.23</v>
          </cell>
          <cell r="E491">
            <v>2652.44</v>
          </cell>
          <cell r="F491">
            <v>12586.67</v>
          </cell>
        </row>
        <row r="492">
          <cell r="A492" t="str">
            <v>2 S 03 416 41</v>
          </cell>
          <cell r="B492" t="str">
            <v>Tub.ar c.D=1,8m prof.até12m lâm.d'água LF/AC/BP/PP</v>
          </cell>
          <cell r="C492" t="str">
            <v>m</v>
          </cell>
          <cell r="D492">
            <v>6859.92</v>
          </cell>
          <cell r="E492">
            <v>1831.6</v>
          </cell>
          <cell r="F492">
            <v>8691.52</v>
          </cell>
        </row>
        <row r="493">
          <cell r="A493" t="str">
            <v>2 S 03 416 42</v>
          </cell>
          <cell r="B493" t="str">
            <v>Tub.ar c.D=1,8m prof.12/18m lâm.d'água LF AC/BP/PP</v>
          </cell>
          <cell r="C493" t="str">
            <v>m</v>
          </cell>
          <cell r="D493">
            <v>7704.65</v>
          </cell>
          <cell r="E493">
            <v>2057.14</v>
          </cell>
          <cell r="F493">
            <v>9761.7999999999993</v>
          </cell>
        </row>
        <row r="494">
          <cell r="A494" t="str">
            <v>2 S 03 416 43</v>
          </cell>
          <cell r="B494" t="str">
            <v>Tub.ar c.D=1,8m prof.18/24m lâm.d'água LF/AC/BP/PP</v>
          </cell>
          <cell r="C494" t="str">
            <v>m</v>
          </cell>
          <cell r="D494">
            <v>8654.74</v>
          </cell>
          <cell r="E494">
            <v>2310.8200000000002</v>
          </cell>
          <cell r="F494">
            <v>10965.55</v>
          </cell>
        </row>
        <row r="495">
          <cell r="A495" t="str">
            <v>2 S 03 416 44</v>
          </cell>
          <cell r="B495" t="str">
            <v>Tub.ar c.D=1,8m prof.24/27m lâm.d'água LF/AC/BP/PP</v>
          </cell>
          <cell r="C495" t="str">
            <v>m</v>
          </cell>
          <cell r="D495">
            <v>10094.93</v>
          </cell>
          <cell r="E495">
            <v>2695.35</v>
          </cell>
          <cell r="F495">
            <v>12790.27</v>
          </cell>
        </row>
        <row r="496">
          <cell r="A496" t="str">
            <v>2 S 03 416 45</v>
          </cell>
          <cell r="B496" t="str">
            <v>Tub.ar c.D=1,8m prof.27/31m lâm.d'água LF/AC/BP/PP</v>
          </cell>
          <cell r="C496" t="str">
            <v>m</v>
          </cell>
          <cell r="D496">
            <v>12591.79</v>
          </cell>
          <cell r="E496">
            <v>3362.01</v>
          </cell>
          <cell r="F496">
            <v>15953.79</v>
          </cell>
        </row>
        <row r="497">
          <cell r="A497" t="str">
            <v>2 S 03 416 51</v>
          </cell>
          <cell r="B497" t="str">
            <v>Tub.ar c.D=2,0m prof.até12m lâm.d'água LF/AC/BP/PP</v>
          </cell>
          <cell r="C497" t="str">
            <v>m</v>
          </cell>
          <cell r="D497">
            <v>8155.43</v>
          </cell>
          <cell r="E497">
            <v>2177.5</v>
          </cell>
          <cell r="F497">
            <v>10332.94</v>
          </cell>
        </row>
        <row r="498">
          <cell r="A498" t="str">
            <v>2 S 03 416 52</v>
          </cell>
          <cell r="B498" t="str">
            <v>Tub.ar c.D=2,0m prof.12/18m lâm.d'água LF/AC/BP/PP</v>
          </cell>
          <cell r="C498" t="str">
            <v>m</v>
          </cell>
          <cell r="D498">
            <v>9176.85</v>
          </cell>
          <cell r="E498">
            <v>2450.2199999999998</v>
          </cell>
          <cell r="F498">
            <v>11627.07</v>
          </cell>
        </row>
        <row r="499">
          <cell r="A499" t="str">
            <v>2 S 03 416 53</v>
          </cell>
          <cell r="B499" t="str">
            <v>Tub.ar c.D=2,0m prof.18/24m lâm.d'água LF/AC/BP/PP</v>
          </cell>
          <cell r="C499" t="str">
            <v>m</v>
          </cell>
          <cell r="D499">
            <v>10277.67</v>
          </cell>
          <cell r="E499">
            <v>2744.14</v>
          </cell>
          <cell r="F499">
            <v>13021.81</v>
          </cell>
        </row>
        <row r="500">
          <cell r="A500" t="str">
            <v>2 S 03 416 54</v>
          </cell>
          <cell r="B500" t="str">
            <v>Tub.ar c.D=2,0m prof.24/27m lâm.d'água LF/AC/BP/PP</v>
          </cell>
          <cell r="C500" t="str">
            <v>m</v>
          </cell>
          <cell r="D500">
            <v>12036.96</v>
          </cell>
          <cell r="E500">
            <v>3213.87</v>
          </cell>
          <cell r="F500">
            <v>15250.83</v>
          </cell>
        </row>
        <row r="501">
          <cell r="A501" t="str">
            <v>2 S 03 416 55</v>
          </cell>
          <cell r="B501" t="str">
            <v>Tub.ar c.D=2,0m prof.27/31m lâm.d'água LF/AC/BP/PP</v>
          </cell>
          <cell r="C501" t="str">
            <v>m</v>
          </cell>
          <cell r="D501">
            <v>15033.22</v>
          </cell>
          <cell r="E501">
            <v>4013.87</v>
          </cell>
          <cell r="F501">
            <v>19047.09</v>
          </cell>
        </row>
        <row r="502">
          <cell r="A502" t="str">
            <v>2 S 03 416 61</v>
          </cell>
          <cell r="B502" t="str">
            <v>Tub.ar c.D=2,2m prof.até12m lâm.d'água LF/AC/BP/PP</v>
          </cell>
          <cell r="C502" t="str">
            <v>m</v>
          </cell>
          <cell r="D502">
            <v>9982.5400000000009</v>
          </cell>
          <cell r="E502">
            <v>2665.34</v>
          </cell>
          <cell r="F502">
            <v>12647.88</v>
          </cell>
        </row>
        <row r="503">
          <cell r="A503" t="str">
            <v>2 S 03 416 62</v>
          </cell>
          <cell r="B503" t="str">
            <v>Tub.ar c.D=2,2m prof.12/18m lâm.d'água LF/AC/BP/PP</v>
          </cell>
          <cell r="C503" t="str">
            <v>m</v>
          </cell>
          <cell r="D503">
            <v>11259.08</v>
          </cell>
          <cell r="E503">
            <v>3006.17</v>
          </cell>
          <cell r="F503">
            <v>14265.26</v>
          </cell>
        </row>
        <row r="504">
          <cell r="A504" t="str">
            <v>2 S 03 416 63</v>
          </cell>
          <cell r="B504" t="str">
            <v>Tub.ar c.D=2,2m prof.18/24m lâm.d'água LF/AC/BP/PP</v>
          </cell>
          <cell r="C504" t="str">
            <v>m</v>
          </cell>
          <cell r="D504">
            <v>12685.32</v>
          </cell>
          <cell r="E504">
            <v>3386.98</v>
          </cell>
          <cell r="F504">
            <v>16072.3</v>
          </cell>
        </row>
        <row r="505">
          <cell r="A505" t="str">
            <v>2 S 03 416 64</v>
          </cell>
          <cell r="B505" t="str">
            <v>Tub.ar c.D=2,2m prof.24/27m lâm.d'água LF/AC/BP/PP</v>
          </cell>
          <cell r="C505" t="str">
            <v>m</v>
          </cell>
          <cell r="D505">
            <v>14834.98</v>
          </cell>
          <cell r="E505">
            <v>3960.94</v>
          </cell>
          <cell r="F505">
            <v>18795.919999999998</v>
          </cell>
        </row>
        <row r="506">
          <cell r="A506" t="str">
            <v>2 S 03 416 65</v>
          </cell>
          <cell r="B506" t="str">
            <v>Tub.ar c.D=2,2m prof.27/31m lâm.d'água LF/AC/BP/PP</v>
          </cell>
          <cell r="C506" t="str">
            <v>m</v>
          </cell>
          <cell r="D506">
            <v>17199.37</v>
          </cell>
          <cell r="E506">
            <v>4592.2299999999996</v>
          </cell>
          <cell r="F506">
            <v>21791.61</v>
          </cell>
        </row>
        <row r="507">
          <cell r="A507" t="str">
            <v>2 S 03 510 00</v>
          </cell>
          <cell r="B507" t="str">
            <v>Aparelho apoio em neoprene fretado-forn. e aplic.</v>
          </cell>
          <cell r="C507" t="str">
            <v>kg</v>
          </cell>
          <cell r="D507">
            <v>48.41</v>
          </cell>
          <cell r="E507">
            <v>12.93</v>
          </cell>
          <cell r="F507">
            <v>61.33</v>
          </cell>
        </row>
        <row r="508">
          <cell r="A508" t="str">
            <v>2 S 03 510 50</v>
          </cell>
          <cell r="B508" t="str">
            <v>Fabric.guarda-corpo tipo GM,moldado no local AC/BP</v>
          </cell>
          <cell r="C508" t="str">
            <v>m</v>
          </cell>
          <cell r="D508">
            <v>258.52</v>
          </cell>
          <cell r="E508">
            <v>69.02</v>
          </cell>
          <cell r="F508">
            <v>327.54000000000002</v>
          </cell>
        </row>
        <row r="509">
          <cell r="A509" t="str">
            <v>2 S 03 580 01</v>
          </cell>
          <cell r="B509" t="str">
            <v>Fornecimento, preparo e colocação formas aço CA 60</v>
          </cell>
          <cell r="C509" t="str">
            <v>kg</v>
          </cell>
          <cell r="D509">
            <v>7.15</v>
          </cell>
          <cell r="E509">
            <v>1.91</v>
          </cell>
          <cell r="F509">
            <v>9.06</v>
          </cell>
        </row>
        <row r="510">
          <cell r="A510" t="str">
            <v>2 S 03 580 02</v>
          </cell>
          <cell r="B510" t="str">
            <v>Fornecimento, preparo e colocação formas aço CA 50</v>
          </cell>
          <cell r="C510" t="str">
            <v>kg</v>
          </cell>
          <cell r="D510">
            <v>7.21</v>
          </cell>
          <cell r="E510">
            <v>1.9300000000000002</v>
          </cell>
          <cell r="F510">
            <v>9.14</v>
          </cell>
        </row>
        <row r="511">
          <cell r="A511" t="str">
            <v>2 S 03 580 03</v>
          </cell>
          <cell r="B511" t="str">
            <v>Fornecimento, preparo e colocação formas aço CA 25</v>
          </cell>
          <cell r="C511" t="str">
            <v>kg</v>
          </cell>
          <cell r="D511">
            <v>7.05</v>
          </cell>
          <cell r="E511">
            <v>1.88</v>
          </cell>
          <cell r="F511">
            <v>8.93</v>
          </cell>
        </row>
        <row r="512">
          <cell r="A512" t="str">
            <v>2 S 03 700 01</v>
          </cell>
          <cell r="B512" t="str">
            <v>Fabricação guarda-corpo tipo GM, moldado no local</v>
          </cell>
          <cell r="C512" t="str">
            <v>m</v>
          </cell>
          <cell r="D512">
            <v>241.54</v>
          </cell>
          <cell r="E512">
            <v>64.489999999999995</v>
          </cell>
          <cell r="F512">
            <v>306.02999999999997</v>
          </cell>
        </row>
        <row r="513">
          <cell r="A513" t="str">
            <v>2 S 03 700 51</v>
          </cell>
          <cell r="B513" t="str">
            <v>Abertura concretag.bases tubulões céu aberto AC/BP</v>
          </cell>
          <cell r="C513" t="str">
            <v>m</v>
          </cell>
          <cell r="D513">
            <v>257.52</v>
          </cell>
          <cell r="E513">
            <v>68.760000000000005</v>
          </cell>
          <cell r="F513">
            <v>326.27999999999997</v>
          </cell>
        </row>
        <row r="514">
          <cell r="A514" t="str">
            <v>2 S 03 920 01</v>
          </cell>
          <cell r="B514" t="str">
            <v>Abertura concretagem bases tubulões céu aberto</v>
          </cell>
          <cell r="C514" t="str">
            <v>m3</v>
          </cell>
          <cell r="D514">
            <v>891.87</v>
          </cell>
          <cell r="E514">
            <v>238.13</v>
          </cell>
          <cell r="F514">
            <v>1129.99</v>
          </cell>
        </row>
        <row r="515">
          <cell r="A515" t="str">
            <v>2 S 03 940 00</v>
          </cell>
          <cell r="B515" t="str">
            <v>Compactação manual</v>
          </cell>
          <cell r="C515" t="str">
            <v>m3</v>
          </cell>
          <cell r="D515">
            <v>10.1</v>
          </cell>
          <cell r="E515">
            <v>2.7</v>
          </cell>
          <cell r="F515">
            <v>12.8</v>
          </cell>
        </row>
        <row r="516">
          <cell r="A516" t="str">
            <v>2 S 03 940 01</v>
          </cell>
          <cell r="B516" t="str">
            <v>Reaterro e compactação</v>
          </cell>
          <cell r="C516" t="str">
            <v>m3</v>
          </cell>
          <cell r="D516">
            <v>23.98</v>
          </cell>
          <cell r="E516">
            <v>6.4</v>
          </cell>
          <cell r="F516">
            <v>30.38</v>
          </cell>
        </row>
        <row r="517">
          <cell r="A517" t="str">
            <v>2 S 03 951 01</v>
          </cell>
          <cell r="B517" t="str">
            <v>Pintura com nata de cimento</v>
          </cell>
          <cell r="C517" t="str">
            <v>m2</v>
          </cell>
          <cell r="D517">
            <v>6.93</v>
          </cell>
          <cell r="E517">
            <v>1.85</v>
          </cell>
          <cell r="F517">
            <v>8.77</v>
          </cell>
        </row>
        <row r="518">
          <cell r="A518" t="str">
            <v>2 S 03 990 01</v>
          </cell>
          <cell r="B518" t="str">
            <v>Confecção e colocação cabo 4 cord de 12,7 mm MAC</v>
          </cell>
          <cell r="C518" t="str">
            <v>kg</v>
          </cell>
          <cell r="D518">
            <v>14.61</v>
          </cell>
          <cell r="E518">
            <v>3.9</v>
          </cell>
          <cell r="F518">
            <v>18.510000000000002</v>
          </cell>
        </row>
        <row r="519">
          <cell r="A519" t="str">
            <v>2 S 03 990 02</v>
          </cell>
          <cell r="B519" t="str">
            <v>Confecção e colocação cabo 6 cord de 12,7 mm MAC</v>
          </cell>
          <cell r="C519" t="str">
            <v>kg</v>
          </cell>
          <cell r="D519">
            <v>13.13</v>
          </cell>
          <cell r="E519">
            <v>3.51</v>
          </cell>
          <cell r="F519">
            <v>16.63</v>
          </cell>
        </row>
        <row r="520">
          <cell r="A520" t="str">
            <v>2 S 03 990 03</v>
          </cell>
          <cell r="B520" t="str">
            <v>Confecção e colocação cabo 7 cord de 12,7 mm MAC</v>
          </cell>
          <cell r="C520" t="str">
            <v>kg</v>
          </cell>
          <cell r="D520">
            <v>13.29</v>
          </cell>
          <cell r="E520">
            <v>3.55</v>
          </cell>
          <cell r="F520">
            <v>16.829999999999998</v>
          </cell>
        </row>
        <row r="521">
          <cell r="A521" t="str">
            <v>2 S 03 990 04</v>
          </cell>
          <cell r="B521" t="str">
            <v>Confecção e colocação cabo 12 cord de 12,7 mm -MAC</v>
          </cell>
          <cell r="C521" t="str">
            <v>kg</v>
          </cell>
          <cell r="D521">
            <v>10.68</v>
          </cell>
          <cell r="E521">
            <v>2.85</v>
          </cell>
          <cell r="F521">
            <v>13.53</v>
          </cell>
        </row>
        <row r="522">
          <cell r="A522" t="str">
            <v>2 S 03 990 05</v>
          </cell>
          <cell r="B522" t="str">
            <v>Confecção e colocação cabo 4 cord. D=12,7mm FREYSS</v>
          </cell>
          <cell r="C522" t="str">
            <v>kg</v>
          </cell>
          <cell r="D522">
            <v>16.829999999999998</v>
          </cell>
          <cell r="E522">
            <v>4.49</v>
          </cell>
          <cell r="F522">
            <v>21.33</v>
          </cell>
        </row>
        <row r="523">
          <cell r="A523" t="str">
            <v>2 S 03 990 06</v>
          </cell>
          <cell r="B523" t="str">
            <v>Confecção e colocação cabo 6 cord. D=12,7mm FREYSS</v>
          </cell>
          <cell r="C523" t="str">
            <v>kg</v>
          </cell>
          <cell r="D523">
            <v>14.33</v>
          </cell>
          <cell r="E523">
            <v>3.83</v>
          </cell>
          <cell r="F523">
            <v>18.16</v>
          </cell>
        </row>
        <row r="524">
          <cell r="A524" t="str">
            <v>2 S 03 990 07</v>
          </cell>
          <cell r="B524" t="str">
            <v>Confecção e colocação cabo 7 cord. D=12,7mm FREYSS</v>
          </cell>
          <cell r="C524" t="str">
            <v>kg</v>
          </cell>
          <cell r="D524">
            <v>13.3</v>
          </cell>
          <cell r="E524">
            <v>3.55</v>
          </cell>
          <cell r="F524">
            <v>16.86</v>
          </cell>
        </row>
        <row r="525">
          <cell r="A525" t="str">
            <v>2 S 03 990 08</v>
          </cell>
          <cell r="B525" t="str">
            <v>Confecção e colocação cabo 12cord. D=12,7mm FREYSS</v>
          </cell>
          <cell r="C525" t="str">
            <v>kg</v>
          </cell>
          <cell r="D525">
            <v>11.22</v>
          </cell>
          <cell r="E525">
            <v>3</v>
          </cell>
          <cell r="F525">
            <v>14.22</v>
          </cell>
        </row>
        <row r="526">
          <cell r="A526" t="str">
            <v>2 S 03 991 01</v>
          </cell>
          <cell r="B526" t="str">
            <v>Dreno de PVC D=75 mm</v>
          </cell>
          <cell r="C526" t="str">
            <v>und</v>
          </cell>
          <cell r="D526">
            <v>14.97</v>
          </cell>
          <cell r="E526">
            <v>4</v>
          </cell>
          <cell r="F526">
            <v>18.97</v>
          </cell>
        </row>
        <row r="527">
          <cell r="A527" t="str">
            <v>2 S 03 991 02</v>
          </cell>
          <cell r="B527" t="str">
            <v>Dreno de PVC D=100 mm</v>
          </cell>
          <cell r="C527" t="str">
            <v>und</v>
          </cell>
          <cell r="D527">
            <v>14.97</v>
          </cell>
          <cell r="E527">
            <v>4</v>
          </cell>
          <cell r="F527">
            <v>18.97</v>
          </cell>
        </row>
        <row r="528">
          <cell r="A528" t="str">
            <v>2 S 03 999 01</v>
          </cell>
          <cell r="B528" t="str">
            <v>Protensão e injeção cabo 4 cord. D=12,7 mm MAC</v>
          </cell>
          <cell r="C528" t="str">
            <v>und</v>
          </cell>
          <cell r="D528">
            <v>521.27</v>
          </cell>
          <cell r="E528">
            <v>139.18</v>
          </cell>
          <cell r="F528">
            <v>660.45</v>
          </cell>
        </row>
        <row r="529">
          <cell r="A529" t="str">
            <v>2 S 03 999 02</v>
          </cell>
          <cell r="B529" t="str">
            <v>Protensão e injeção cabo 6 cord. D=12,7 mm MAC</v>
          </cell>
          <cell r="C529" t="str">
            <v>und</v>
          </cell>
          <cell r="D529">
            <v>653.1</v>
          </cell>
          <cell r="E529">
            <v>174.38</v>
          </cell>
          <cell r="F529">
            <v>827.48</v>
          </cell>
        </row>
        <row r="530">
          <cell r="A530" t="str">
            <v>2 S 03 999 03</v>
          </cell>
          <cell r="B530" t="str">
            <v>Protensão e injeção cabo 7 cord. D=12,7 mm MAC</v>
          </cell>
          <cell r="C530" t="str">
            <v>und</v>
          </cell>
          <cell r="D530">
            <v>744.02</v>
          </cell>
          <cell r="E530">
            <v>198.65</v>
          </cell>
          <cell r="F530">
            <v>942.67</v>
          </cell>
        </row>
        <row r="531">
          <cell r="A531" t="str">
            <v>2 S 03 999 04</v>
          </cell>
          <cell r="B531" t="str">
            <v>Protensão e injeção cabo 12 cord. D=12,7 mm MAC</v>
          </cell>
          <cell r="C531" t="str">
            <v>und</v>
          </cell>
          <cell r="D531">
            <v>1176.42</v>
          </cell>
          <cell r="E531">
            <v>314.11</v>
          </cell>
          <cell r="F531">
            <v>1490.53</v>
          </cell>
        </row>
        <row r="532">
          <cell r="A532" t="str">
            <v>2 S 03 999 05</v>
          </cell>
          <cell r="B532" t="str">
            <v>Protensão e injeção cabo 4 cord. D=12,7mm FREYSS</v>
          </cell>
          <cell r="C532" t="str">
            <v>und</v>
          </cell>
          <cell r="D532">
            <v>550.05999999999995</v>
          </cell>
          <cell r="E532">
            <v>146.87</v>
          </cell>
          <cell r="F532">
            <v>696.92</v>
          </cell>
        </row>
        <row r="533">
          <cell r="A533" t="str">
            <v>2 S 03 999 06</v>
          </cell>
          <cell r="B533" t="str">
            <v>Protensão e injeção cabo 6 cord. D=12,7mm FREYSS</v>
          </cell>
          <cell r="C533" t="str">
            <v>und</v>
          </cell>
          <cell r="D533">
            <v>690.65</v>
          </cell>
          <cell r="E533">
            <v>184.4</v>
          </cell>
          <cell r="F533">
            <v>875.05</v>
          </cell>
        </row>
        <row r="534">
          <cell r="A534" t="str">
            <v>2 S 03 999 07</v>
          </cell>
          <cell r="B534" t="str">
            <v>Protensão e injeção cabo 7 cord. D=12,7mm FREYSS</v>
          </cell>
          <cell r="C534" t="str">
            <v>und</v>
          </cell>
          <cell r="D534">
            <v>781.57</v>
          </cell>
          <cell r="E534">
            <v>208.68</v>
          </cell>
          <cell r="F534">
            <v>990.24</v>
          </cell>
        </row>
        <row r="535">
          <cell r="A535" t="str">
            <v>2 S 03 999 08</v>
          </cell>
          <cell r="B535" t="str">
            <v>Protensão e injeção cabo 12 cord. D=12,7mm FREYSS</v>
          </cell>
          <cell r="C535" t="str">
            <v>und</v>
          </cell>
          <cell r="D535">
            <v>1238.3900000000001</v>
          </cell>
          <cell r="E535">
            <v>330.65</v>
          </cell>
          <cell r="F535">
            <v>1569.05</v>
          </cell>
        </row>
        <row r="536">
          <cell r="A536" t="str">
            <v>2 S 04 000 00</v>
          </cell>
          <cell r="B536" t="str">
            <v>Escavação manual em material de 1a cat</v>
          </cell>
          <cell r="C536" t="str">
            <v>m3</v>
          </cell>
          <cell r="D536">
            <v>47.91</v>
          </cell>
          <cell r="E536">
            <v>12.79</v>
          </cell>
          <cell r="F536">
            <v>60.7</v>
          </cell>
        </row>
        <row r="537">
          <cell r="A537" t="str">
            <v>2 S 04 000 01</v>
          </cell>
          <cell r="B537" t="str">
            <v>Escavação manual reat.compact.mat.1a cat.</v>
          </cell>
          <cell r="C537" t="str">
            <v>m3</v>
          </cell>
          <cell r="D537">
            <v>50.94</v>
          </cell>
          <cell r="E537">
            <v>13.6</v>
          </cell>
          <cell r="F537">
            <v>64.540000000000006</v>
          </cell>
        </row>
        <row r="538">
          <cell r="A538" t="str">
            <v>2 S 04 001 00</v>
          </cell>
          <cell r="B538" t="str">
            <v>Escavação mecânica de vala em mat.1a cat.</v>
          </cell>
          <cell r="C538" t="str">
            <v>m3</v>
          </cell>
          <cell r="D538">
            <v>5.42</v>
          </cell>
          <cell r="E538">
            <v>1.45</v>
          </cell>
          <cell r="F538">
            <v>6.87</v>
          </cell>
        </row>
        <row r="539">
          <cell r="A539" t="str">
            <v>2 S 04 001 01</v>
          </cell>
          <cell r="B539" t="str">
            <v>Escavação mecânica reat. e comp. vala mat.1a cat.</v>
          </cell>
          <cell r="C539" t="str">
            <v>m3</v>
          </cell>
          <cell r="D539">
            <v>7.94</v>
          </cell>
          <cell r="E539">
            <v>2.12</v>
          </cell>
          <cell r="F539">
            <v>10.06</v>
          </cell>
        </row>
        <row r="540">
          <cell r="A540" t="str">
            <v>2 S 04 002 01</v>
          </cell>
          <cell r="B540" t="str">
            <v>Perfuração para dreno sub-horizontal mat. 1a cat.</v>
          </cell>
          <cell r="C540" t="str">
            <v>m</v>
          </cell>
          <cell r="D540">
            <v>144.01</v>
          </cell>
          <cell r="E540">
            <v>38.450000000000003</v>
          </cell>
          <cell r="F540">
            <v>182.47</v>
          </cell>
        </row>
        <row r="541">
          <cell r="A541" t="str">
            <v>2 S 04 010 00</v>
          </cell>
          <cell r="B541" t="str">
            <v>Escavação manual material 2a categoria</v>
          </cell>
          <cell r="C541" t="str">
            <v>m3</v>
          </cell>
          <cell r="D541">
            <v>50.76</v>
          </cell>
          <cell r="E541">
            <v>13.55</v>
          </cell>
          <cell r="F541">
            <v>64.319999999999993</v>
          </cell>
        </row>
        <row r="542">
          <cell r="A542" t="str">
            <v>2 S 04 010 01</v>
          </cell>
          <cell r="B542" t="str">
            <v>Escavação manual reat.compactação em mat.2a cat.</v>
          </cell>
          <cell r="C542" t="str">
            <v>m3</v>
          </cell>
          <cell r="D542">
            <v>64.03</v>
          </cell>
          <cell r="E542">
            <v>17.100000000000001</v>
          </cell>
          <cell r="F542">
            <v>81.13</v>
          </cell>
        </row>
        <row r="543">
          <cell r="A543" t="str">
            <v>2 S 04 011 00</v>
          </cell>
          <cell r="B543" t="str">
            <v>Escavação mecânica de vala em mat. 2a categoria</v>
          </cell>
          <cell r="C543" t="str">
            <v>m3</v>
          </cell>
          <cell r="D543">
            <v>6.5</v>
          </cell>
          <cell r="E543">
            <v>1.74</v>
          </cell>
          <cell r="F543">
            <v>8.24</v>
          </cell>
        </row>
        <row r="544">
          <cell r="A544" t="str">
            <v>2 S 04 011 01</v>
          </cell>
          <cell r="B544" t="str">
            <v>Escavação mecânica reat.compact. vala mat.2a cat.</v>
          </cell>
          <cell r="C544" t="str">
            <v>m3</v>
          </cell>
          <cell r="D544">
            <v>9.5299999999999994</v>
          </cell>
          <cell r="E544">
            <v>2.5499999999999998</v>
          </cell>
          <cell r="F544">
            <v>12.08</v>
          </cell>
        </row>
        <row r="545">
          <cell r="A545" t="str">
            <v>2 S 04 012 01</v>
          </cell>
          <cell r="B545" t="str">
            <v>Perfuração para dreno sub-horizontal mat 2a cat.</v>
          </cell>
          <cell r="C545" t="str">
            <v>m</v>
          </cell>
          <cell r="D545">
            <v>256.04000000000002</v>
          </cell>
          <cell r="E545">
            <v>68.36</v>
          </cell>
          <cell r="F545">
            <v>324.41000000000003</v>
          </cell>
        </row>
        <row r="546">
          <cell r="A546" t="str">
            <v>2 S 04 020 00</v>
          </cell>
          <cell r="B546" t="str">
            <v>Escavação em vala material de 3a categoria</v>
          </cell>
          <cell r="C546" t="str">
            <v>m3</v>
          </cell>
          <cell r="D546">
            <v>70.680000000000007</v>
          </cell>
          <cell r="E546">
            <v>18.87</v>
          </cell>
          <cell r="F546">
            <v>89.55</v>
          </cell>
        </row>
        <row r="547">
          <cell r="A547" t="str">
            <v>2 S 04 100 01</v>
          </cell>
          <cell r="B547" t="str">
            <v>Corpo BSTC D=0,60m</v>
          </cell>
          <cell r="C547" t="str">
            <v>m</v>
          </cell>
          <cell r="D547">
            <v>325.26</v>
          </cell>
          <cell r="E547">
            <v>86.84</v>
          </cell>
          <cell r="F547">
            <v>412.1</v>
          </cell>
        </row>
        <row r="548">
          <cell r="A548" t="str">
            <v>2 S 04 100 02</v>
          </cell>
          <cell r="B548" t="str">
            <v>Corpo BSTC D=0,80m</v>
          </cell>
          <cell r="C548" t="str">
            <v>m</v>
          </cell>
          <cell r="D548">
            <v>448.58</v>
          </cell>
          <cell r="E548">
            <v>119.77</v>
          </cell>
          <cell r="F548">
            <v>568.35</v>
          </cell>
        </row>
        <row r="549">
          <cell r="A549" t="str">
            <v>2 S 04 100 03</v>
          </cell>
          <cell r="B549" t="str">
            <v>Corpo BSTC D=1,00m</v>
          </cell>
          <cell r="C549" t="str">
            <v>m</v>
          </cell>
          <cell r="D549">
            <v>619.87</v>
          </cell>
          <cell r="E549">
            <v>165.51</v>
          </cell>
          <cell r="F549">
            <v>785.38</v>
          </cell>
        </row>
        <row r="550">
          <cell r="A550" t="str">
            <v>2 S 04 100 04</v>
          </cell>
          <cell r="B550" t="str">
            <v>Corpo BSTC D=1,20m</v>
          </cell>
          <cell r="C550" t="str">
            <v>m</v>
          </cell>
          <cell r="D550">
            <v>823.12</v>
          </cell>
          <cell r="E550">
            <v>219.77</v>
          </cell>
          <cell r="F550">
            <v>1042.8900000000001</v>
          </cell>
        </row>
        <row r="551">
          <cell r="A551" t="str">
            <v>2 S 04 100 05</v>
          </cell>
          <cell r="B551" t="str">
            <v>Corpo BSTC D=1,50m</v>
          </cell>
          <cell r="C551" t="str">
            <v>m</v>
          </cell>
          <cell r="D551">
            <v>1212.81</v>
          </cell>
          <cell r="E551">
            <v>323.82</v>
          </cell>
          <cell r="F551">
            <v>1536.63</v>
          </cell>
        </row>
        <row r="552">
          <cell r="A552" t="str">
            <v>2 S 04 100 51</v>
          </cell>
          <cell r="B552" t="str">
            <v>Corpo BSTC D=0,60 m AC/BP/PP</v>
          </cell>
          <cell r="C552" t="str">
            <v>m</v>
          </cell>
          <cell r="D552">
            <v>349.39</v>
          </cell>
          <cell r="E552">
            <v>93.29</v>
          </cell>
          <cell r="F552">
            <v>442.68</v>
          </cell>
        </row>
        <row r="553">
          <cell r="A553" t="str">
            <v>2 S 04 100 52</v>
          </cell>
          <cell r="B553" t="str">
            <v>Corpo BSTC D=0,80 m AC/BP/PP</v>
          </cell>
          <cell r="C553" t="str">
            <v>m</v>
          </cell>
          <cell r="D553">
            <v>487.4</v>
          </cell>
          <cell r="E553">
            <v>130.13999999999999</v>
          </cell>
          <cell r="F553">
            <v>617.54</v>
          </cell>
        </row>
        <row r="554">
          <cell r="A554" t="str">
            <v>2 S 04 100 53</v>
          </cell>
          <cell r="B554" t="str">
            <v>Corpo BSTC D=1,00 m AC/BP/PP</v>
          </cell>
          <cell r="C554" t="str">
            <v>m</v>
          </cell>
          <cell r="D554">
            <v>676.81</v>
          </cell>
          <cell r="E554">
            <v>180.71</v>
          </cell>
          <cell r="F554">
            <v>857.52</v>
          </cell>
        </row>
        <row r="555">
          <cell r="A555" t="str">
            <v>2 S 04 100 54</v>
          </cell>
          <cell r="B555" t="str">
            <v>Corpo BSTC D=1,20 m AC/BP/PP</v>
          </cell>
          <cell r="C555" t="str">
            <v>m</v>
          </cell>
          <cell r="D555">
            <v>898.93</v>
          </cell>
          <cell r="E555">
            <v>240.02</v>
          </cell>
          <cell r="F555">
            <v>1138.95</v>
          </cell>
        </row>
        <row r="556">
          <cell r="A556" t="str">
            <v>2 S 04 100 55</v>
          </cell>
          <cell r="B556" t="str">
            <v>Corpo BSTC D=1,50 m AC/BP/PP</v>
          </cell>
          <cell r="C556" t="str">
            <v>m</v>
          </cell>
          <cell r="D556">
            <v>1319.5</v>
          </cell>
          <cell r="E556">
            <v>352.31</v>
          </cell>
          <cell r="F556">
            <v>1671.81</v>
          </cell>
        </row>
        <row r="557">
          <cell r="A557" t="str">
            <v>2 S 04 101 01</v>
          </cell>
          <cell r="B557" t="str">
            <v>Boca BSTC D=0,60 m normal</v>
          </cell>
          <cell r="C557" t="str">
            <v>und</v>
          </cell>
          <cell r="D557">
            <v>876.22</v>
          </cell>
          <cell r="E557">
            <v>233.95</v>
          </cell>
          <cell r="F557">
            <v>1110.17</v>
          </cell>
        </row>
        <row r="558">
          <cell r="A558" t="str">
            <v>2 S 04 101 02</v>
          </cell>
          <cell r="B558" t="str">
            <v>Boca BSTC D=0,80m normal</v>
          </cell>
          <cell r="C558" t="str">
            <v>und</v>
          </cell>
          <cell r="D558">
            <v>1403.01</v>
          </cell>
          <cell r="E558">
            <v>374.6</v>
          </cell>
          <cell r="F558">
            <v>1777.61</v>
          </cell>
        </row>
        <row r="559">
          <cell r="A559" t="str">
            <v>2 S 04 101 03</v>
          </cell>
          <cell r="B559" t="str">
            <v>Boca BSTC D=1,00m normal</v>
          </cell>
          <cell r="C559" t="str">
            <v>und</v>
          </cell>
          <cell r="D559">
            <v>2097.15</v>
          </cell>
          <cell r="E559">
            <v>559.94000000000005</v>
          </cell>
          <cell r="F559">
            <v>2657.09</v>
          </cell>
        </row>
        <row r="560">
          <cell r="A560" t="str">
            <v>2 S 04 101 04</v>
          </cell>
          <cell r="B560" t="str">
            <v>Boca BSTC D=1,20m normal</v>
          </cell>
          <cell r="C560" t="str">
            <v>und</v>
          </cell>
          <cell r="D560">
            <v>2940.83</v>
          </cell>
          <cell r="E560">
            <v>785.2</v>
          </cell>
          <cell r="F560">
            <v>3726.03</v>
          </cell>
        </row>
        <row r="561">
          <cell r="A561" t="str">
            <v>2 S 04 101 05</v>
          </cell>
          <cell r="B561" t="str">
            <v>Boca BSTC D=1,50m normal</v>
          </cell>
          <cell r="C561" t="str">
            <v>und</v>
          </cell>
          <cell r="D561">
            <v>5090.32</v>
          </cell>
          <cell r="E561">
            <v>1359.12</v>
          </cell>
          <cell r="F561">
            <v>6449.44</v>
          </cell>
        </row>
        <row r="562">
          <cell r="A562" t="str">
            <v>2 S 04 101 06</v>
          </cell>
          <cell r="B562" t="str">
            <v>Boca BSTC D=0,60m esc.=15</v>
          </cell>
          <cell r="C562" t="str">
            <v>und</v>
          </cell>
          <cell r="D562">
            <v>920.2</v>
          </cell>
          <cell r="E562">
            <v>245.69</v>
          </cell>
          <cell r="F562">
            <v>1165.8900000000001</v>
          </cell>
        </row>
        <row r="563">
          <cell r="A563" t="str">
            <v>2 S 04 101 07</v>
          </cell>
          <cell r="B563" t="str">
            <v>Boca BSTC D=0,80 m esc.=15</v>
          </cell>
          <cell r="C563" t="str">
            <v>und</v>
          </cell>
          <cell r="D563">
            <v>1475.08</v>
          </cell>
          <cell r="E563">
            <v>393.85</v>
          </cell>
          <cell r="F563">
            <v>1868.92</v>
          </cell>
        </row>
        <row r="564">
          <cell r="A564" t="str">
            <v>2 S 04 101 08</v>
          </cell>
          <cell r="B564" t="str">
            <v>Boca BSTC D=1,00 m esc.=15</v>
          </cell>
          <cell r="C564" t="str">
            <v>und</v>
          </cell>
          <cell r="D564">
            <v>2197.3000000000002</v>
          </cell>
          <cell r="E564">
            <v>586.67999999999995</v>
          </cell>
          <cell r="F564">
            <v>2783.98</v>
          </cell>
        </row>
        <row r="565">
          <cell r="A565" t="str">
            <v>2 S 04 101 09</v>
          </cell>
          <cell r="B565" t="str">
            <v>Boca BSTC D=1,20 m esc.=15</v>
          </cell>
          <cell r="C565" t="str">
            <v>und</v>
          </cell>
          <cell r="D565">
            <v>3089.11</v>
          </cell>
          <cell r="E565">
            <v>824.79</v>
          </cell>
          <cell r="F565">
            <v>3913.9</v>
          </cell>
        </row>
        <row r="566">
          <cell r="A566" t="str">
            <v>2 S 04 101 10</v>
          </cell>
          <cell r="B566" t="str">
            <v>Boca BSTC D=1,50 m esc.=15</v>
          </cell>
          <cell r="C566" t="str">
            <v>und</v>
          </cell>
          <cell r="D566">
            <v>5357.48</v>
          </cell>
          <cell r="E566">
            <v>1430.45</v>
          </cell>
          <cell r="F566">
            <v>6787.92</v>
          </cell>
        </row>
        <row r="567">
          <cell r="A567" t="str">
            <v>2 S 04 101 11</v>
          </cell>
          <cell r="B567" t="str">
            <v>Boca BSTC D=0,60 m esc.=30</v>
          </cell>
          <cell r="C567" t="str">
            <v>und</v>
          </cell>
          <cell r="D567">
            <v>1026.57</v>
          </cell>
          <cell r="E567">
            <v>274.08999999999997</v>
          </cell>
          <cell r="F567">
            <v>1300.6600000000001</v>
          </cell>
        </row>
        <row r="568">
          <cell r="A568" t="str">
            <v>2 S 04 101 12</v>
          </cell>
          <cell r="B568" t="str">
            <v>Boca BSTC D=0,80 m esc.=30</v>
          </cell>
          <cell r="C568" t="str">
            <v>und</v>
          </cell>
          <cell r="D568">
            <v>1640.3</v>
          </cell>
          <cell r="E568">
            <v>437.96</v>
          </cell>
          <cell r="F568">
            <v>2078.27</v>
          </cell>
        </row>
        <row r="569">
          <cell r="A569" t="str">
            <v>2 S 04 101 13</v>
          </cell>
          <cell r="B569" t="str">
            <v>Boca BSTC D=1,00 m esc.=30</v>
          </cell>
          <cell r="C569" t="str">
            <v>und</v>
          </cell>
          <cell r="D569">
            <v>2441.2800000000002</v>
          </cell>
          <cell r="E569">
            <v>651.82000000000005</v>
          </cell>
          <cell r="F569">
            <v>3093.1</v>
          </cell>
        </row>
        <row r="570">
          <cell r="A570" t="str">
            <v>2 S 04 101 14</v>
          </cell>
          <cell r="B570" t="str">
            <v>Boca BSTC D=1,20 m esc.=30</v>
          </cell>
          <cell r="C570" t="str">
            <v>und</v>
          </cell>
          <cell r="D570">
            <v>3439.4</v>
          </cell>
          <cell r="E570">
            <v>918.32</v>
          </cell>
          <cell r="F570">
            <v>4357.72</v>
          </cell>
        </row>
        <row r="571">
          <cell r="A571" t="str">
            <v>2 S 04 101 15</v>
          </cell>
          <cell r="B571" t="str">
            <v>Boca BSTC D=1,50 m esc.=30</v>
          </cell>
          <cell r="C571" t="str">
            <v>und</v>
          </cell>
          <cell r="D571">
            <v>5980.72</v>
          </cell>
          <cell r="E571">
            <v>1596.85</v>
          </cell>
          <cell r="F571">
            <v>7577.57</v>
          </cell>
        </row>
        <row r="572">
          <cell r="A572" t="str">
            <v>2 S 04 101 16</v>
          </cell>
          <cell r="B572" t="str">
            <v>Boca BSTC D=0,60 m esc.=45</v>
          </cell>
          <cell r="C572" t="str">
            <v>und</v>
          </cell>
          <cell r="D572">
            <v>1264.52</v>
          </cell>
          <cell r="E572">
            <v>337.63</v>
          </cell>
          <cell r="F572">
            <v>1602.15</v>
          </cell>
        </row>
        <row r="573">
          <cell r="A573" t="str">
            <v>2 S 04 101 17</v>
          </cell>
          <cell r="B573" t="str">
            <v>Boca BSTC D=0,80 m esc.=45</v>
          </cell>
          <cell r="C573" t="str">
            <v>und</v>
          </cell>
          <cell r="D573">
            <v>2143.38</v>
          </cell>
          <cell r="E573">
            <v>572.28</v>
          </cell>
          <cell r="F573">
            <v>2715.66</v>
          </cell>
        </row>
        <row r="574">
          <cell r="A574" t="str">
            <v>2 S 04 101 18</v>
          </cell>
          <cell r="B574" t="str">
            <v>Boca BSTC D=1,00 m esc.=45</v>
          </cell>
          <cell r="C574" t="str">
            <v>und</v>
          </cell>
          <cell r="D574">
            <v>3015.38</v>
          </cell>
          <cell r="E574">
            <v>805.11</v>
          </cell>
          <cell r="F574">
            <v>3820.48</v>
          </cell>
        </row>
        <row r="575">
          <cell r="A575" t="str">
            <v>2 S 04 101 19</v>
          </cell>
          <cell r="B575" t="str">
            <v>Boca BSTC D=1,20 m esc.=45</v>
          </cell>
          <cell r="C575" t="str">
            <v>und</v>
          </cell>
          <cell r="D575">
            <v>4247.38</v>
          </cell>
          <cell r="E575">
            <v>1134.05</v>
          </cell>
          <cell r="F575">
            <v>5381.44</v>
          </cell>
        </row>
        <row r="576">
          <cell r="A576" t="str">
            <v>2 S 04 101 20</v>
          </cell>
          <cell r="B576" t="str">
            <v>Boca BSTC D=1,50 m esc.=45</v>
          </cell>
          <cell r="C576" t="str">
            <v>und</v>
          </cell>
          <cell r="D576">
            <v>7508.26</v>
          </cell>
          <cell r="E576">
            <v>2004.71</v>
          </cell>
          <cell r="F576">
            <v>9512.9599999999991</v>
          </cell>
        </row>
        <row r="577">
          <cell r="A577" t="str">
            <v>2 S 04 101 51</v>
          </cell>
          <cell r="B577" t="str">
            <v>Boca BSTC D=0,60 m normal AC/BP/PP</v>
          </cell>
          <cell r="C577" t="str">
            <v>und</v>
          </cell>
          <cell r="D577">
            <v>944.1</v>
          </cell>
          <cell r="E577">
            <v>252.07</v>
          </cell>
          <cell r="F577">
            <v>1196.17</v>
          </cell>
        </row>
        <row r="578">
          <cell r="A578" t="str">
            <v>2 S 04 101 52</v>
          </cell>
          <cell r="B578" t="str">
            <v>Boca BSTC D=0,80 m normal AC/BP/PP</v>
          </cell>
          <cell r="C578" t="str">
            <v>und</v>
          </cell>
          <cell r="D578">
            <v>1528.16</v>
          </cell>
          <cell r="E578">
            <v>408.02</v>
          </cell>
          <cell r="F578">
            <v>1936.17</v>
          </cell>
        </row>
        <row r="579">
          <cell r="A579" t="str">
            <v>2 S 04 101 53</v>
          </cell>
          <cell r="B579" t="str">
            <v>Boca BSTC D=1,00 m normal AC/BP/PP</v>
          </cell>
          <cell r="C579" t="str">
            <v>und</v>
          </cell>
          <cell r="D579">
            <v>2305.75</v>
          </cell>
          <cell r="E579">
            <v>615.64</v>
          </cell>
          <cell r="F579">
            <v>2921.39</v>
          </cell>
        </row>
        <row r="580">
          <cell r="A580" t="str">
            <v>2 S 04 101 54</v>
          </cell>
          <cell r="B580" t="str">
            <v>Boca BSTC D=1,20 m normal AC/BP/PP</v>
          </cell>
          <cell r="C580" t="str">
            <v>und</v>
          </cell>
          <cell r="D580">
            <v>3261.98</v>
          </cell>
          <cell r="E580">
            <v>870.95</v>
          </cell>
          <cell r="F580">
            <v>4132.93</v>
          </cell>
        </row>
        <row r="581">
          <cell r="A581" t="str">
            <v>2 S 04 101 55</v>
          </cell>
          <cell r="B581" t="str">
            <v>Boca BSTC D=1,50 m normal AC/BP/PP</v>
          </cell>
          <cell r="C581" t="str">
            <v>und</v>
          </cell>
          <cell r="D581">
            <v>5716.42</v>
          </cell>
          <cell r="E581">
            <v>1526.28</v>
          </cell>
          <cell r="F581">
            <v>7242.71</v>
          </cell>
        </row>
        <row r="582">
          <cell r="A582" t="str">
            <v>2 S 04 101 56</v>
          </cell>
          <cell r="B582" t="str">
            <v>Boca BSTC D=0,60 m esc=15 AC/BP/PP</v>
          </cell>
          <cell r="C582" t="str">
            <v>und</v>
          </cell>
          <cell r="D582">
            <v>991.77</v>
          </cell>
          <cell r="E582">
            <v>264.8</v>
          </cell>
          <cell r="F582">
            <v>1256.58</v>
          </cell>
        </row>
        <row r="583">
          <cell r="A583" t="str">
            <v>2 S 04 101 57</v>
          </cell>
          <cell r="B583" t="str">
            <v>Boca BSTC D=0,80 m esc=15 AC/BP/PP</v>
          </cell>
          <cell r="C583" t="str">
            <v>und</v>
          </cell>
          <cell r="D583">
            <v>1607.16</v>
          </cell>
          <cell r="E583">
            <v>429.11</v>
          </cell>
          <cell r="F583">
            <v>2036.27</v>
          </cell>
        </row>
        <row r="584">
          <cell r="A584" t="str">
            <v>2 S 04 101 58</v>
          </cell>
          <cell r="B584" t="str">
            <v>Boca BSTC D=1,00 m esc=15 AC/BP/PP</v>
          </cell>
          <cell r="C584" t="str">
            <v>und</v>
          </cell>
          <cell r="D584">
            <v>2416.6999999999998</v>
          </cell>
          <cell r="E584">
            <v>645.26</v>
          </cell>
          <cell r="F584">
            <v>3061.96</v>
          </cell>
        </row>
        <row r="585">
          <cell r="A585" t="str">
            <v>2 S 04 101 59</v>
          </cell>
          <cell r="B585" t="str">
            <v>Boca BSTC D=1,20 m esc=15 AC/BP/PP</v>
          </cell>
          <cell r="C585" t="str">
            <v>und</v>
          </cell>
          <cell r="D585">
            <v>3428.05</v>
          </cell>
          <cell r="E585">
            <v>915.29</v>
          </cell>
          <cell r="F585">
            <v>4343.33</v>
          </cell>
        </row>
        <row r="586">
          <cell r="A586" t="str">
            <v>2 S 04 101 60</v>
          </cell>
          <cell r="B586" t="str">
            <v>Boca BSTC D=1,50 m esc=15 AC/BP/PP</v>
          </cell>
          <cell r="C586" t="str">
            <v>und</v>
          </cell>
          <cell r="D586">
            <v>6018.87</v>
          </cell>
          <cell r="E586">
            <v>1607.04</v>
          </cell>
          <cell r="F586">
            <v>7625.9</v>
          </cell>
        </row>
        <row r="587">
          <cell r="A587" t="str">
            <v>2 S 04 101 61</v>
          </cell>
          <cell r="B587" t="str">
            <v>Boca BSTC D=0,60 m esc=30 AC/BP/PP</v>
          </cell>
          <cell r="C587" t="str">
            <v>und</v>
          </cell>
          <cell r="D587">
            <v>1106.78</v>
          </cell>
          <cell r="E587">
            <v>295.51</v>
          </cell>
          <cell r="F587">
            <v>1402.29</v>
          </cell>
        </row>
        <row r="588">
          <cell r="A588" t="str">
            <v>2 S 04 101 62</v>
          </cell>
          <cell r="B588" t="str">
            <v>Boca BSTC D=0,80 m esc=30 AC/BP/PP</v>
          </cell>
          <cell r="C588" t="str">
            <v>und</v>
          </cell>
          <cell r="D588">
            <v>1787.66</v>
          </cell>
          <cell r="E588">
            <v>477.31</v>
          </cell>
          <cell r="F588">
            <v>2264.9699999999998</v>
          </cell>
        </row>
        <row r="589">
          <cell r="A589" t="str">
            <v>2 S 04 101 63</v>
          </cell>
          <cell r="B589" t="str">
            <v>Boca BSTC D=1,00 m esc=30 AC/BP/PP</v>
          </cell>
          <cell r="C589" t="str">
            <v>und</v>
          </cell>
          <cell r="D589">
            <v>2686.13</v>
          </cell>
          <cell r="E589">
            <v>717.2</v>
          </cell>
          <cell r="F589">
            <v>3403.33</v>
          </cell>
        </row>
        <row r="590">
          <cell r="A590" t="str">
            <v>2 S 04 101 64</v>
          </cell>
          <cell r="B590" t="str">
            <v>Boca BSTC D=1,20 m esc=30 AC/BP/PP</v>
          </cell>
          <cell r="C590" t="str">
            <v>und</v>
          </cell>
          <cell r="D590">
            <v>3819.19</v>
          </cell>
          <cell r="E590">
            <v>1019.72</v>
          </cell>
          <cell r="F590">
            <v>4838.92</v>
          </cell>
        </row>
        <row r="591">
          <cell r="A591" t="str">
            <v>2 S 04 101 65</v>
          </cell>
          <cell r="B591" t="str">
            <v>Boca BSTC D=1,50 m esc=30 AC/BP/PP</v>
          </cell>
          <cell r="C591" t="str">
            <v>und</v>
          </cell>
          <cell r="D591">
            <v>6723.77</v>
          </cell>
          <cell r="E591">
            <v>1795.25</v>
          </cell>
          <cell r="F591">
            <v>8519.02</v>
          </cell>
        </row>
        <row r="592">
          <cell r="A592" t="str">
            <v>2 S 04 101 66</v>
          </cell>
          <cell r="B592" t="str">
            <v>Boca BSTC D=0,60 m esc=45 AC/BP/PP</v>
          </cell>
          <cell r="C592" t="str">
            <v>und</v>
          </cell>
          <cell r="D592">
            <v>1364.63</v>
          </cell>
          <cell r="E592">
            <v>364.36</v>
          </cell>
          <cell r="F592">
            <v>1728.98</v>
          </cell>
        </row>
        <row r="593">
          <cell r="A593" t="str">
            <v>2 S 04 101 67</v>
          </cell>
          <cell r="B593" t="str">
            <v>Boca BSTC D=0,80 m esc=45 AC/BP/PP</v>
          </cell>
          <cell r="C593" t="str">
            <v>und</v>
          </cell>
          <cell r="D593">
            <v>2328.09</v>
          </cell>
          <cell r="E593">
            <v>621.6</v>
          </cell>
          <cell r="F593">
            <v>2949.69</v>
          </cell>
        </row>
        <row r="594">
          <cell r="A594" t="str">
            <v>2 S 04 101 68</v>
          </cell>
          <cell r="B594" t="str">
            <v>Boca BSTC D=1,00 m esc=45 AC/BP/PP</v>
          </cell>
          <cell r="C594" t="str">
            <v>und</v>
          </cell>
          <cell r="D594">
            <v>3322.06</v>
          </cell>
          <cell r="E594">
            <v>886.99</v>
          </cell>
          <cell r="F594">
            <v>4209.05</v>
          </cell>
        </row>
        <row r="595">
          <cell r="A595" t="str">
            <v>2 S 04 101 69</v>
          </cell>
          <cell r="B595" t="str">
            <v>Boca BSTC D=1,20 m esc=45 AC/BP/PP</v>
          </cell>
          <cell r="C595" t="str">
            <v>und</v>
          </cell>
          <cell r="D595">
            <v>4724.07</v>
          </cell>
          <cell r="E595">
            <v>1261.33</v>
          </cell>
          <cell r="F595">
            <v>5985.4</v>
          </cell>
        </row>
        <row r="596">
          <cell r="A596" t="str">
            <v>2 S 04 101 70</v>
          </cell>
          <cell r="B596" t="str">
            <v>Boca BSTC D=1,50 m esc=45 AC/BP/PP</v>
          </cell>
          <cell r="C596" t="str">
            <v>und</v>
          </cell>
          <cell r="D596">
            <v>8446.52</v>
          </cell>
          <cell r="E596">
            <v>2255.2199999999998</v>
          </cell>
          <cell r="F596">
            <v>10701.74</v>
          </cell>
        </row>
        <row r="597">
          <cell r="A597" t="str">
            <v>2 S 04 110 01</v>
          </cell>
          <cell r="B597" t="str">
            <v>Corpo BDTC D=1,00m</v>
          </cell>
          <cell r="C597" t="str">
            <v>m</v>
          </cell>
          <cell r="D597">
            <v>1235</v>
          </cell>
          <cell r="E597">
            <v>329.75</v>
          </cell>
          <cell r="F597">
            <v>1564.75</v>
          </cell>
        </row>
        <row r="598">
          <cell r="A598" t="str">
            <v>2 S 04 110 02</v>
          </cell>
          <cell r="B598" t="str">
            <v>Corpo BDTC D=1,20m</v>
          </cell>
          <cell r="C598" t="str">
            <v>m</v>
          </cell>
          <cell r="D598">
            <v>1584.85</v>
          </cell>
          <cell r="E598">
            <v>423.16</v>
          </cell>
          <cell r="F598">
            <v>2008.01</v>
          </cell>
        </row>
        <row r="599">
          <cell r="A599" t="str">
            <v>2 S 04 110 03</v>
          </cell>
          <cell r="B599" t="str">
            <v>Corpo BDTC D=1,50m</v>
          </cell>
          <cell r="C599" t="str">
            <v>m</v>
          </cell>
          <cell r="D599">
            <v>2464.7399999999998</v>
          </cell>
          <cell r="E599">
            <v>658.09</v>
          </cell>
          <cell r="F599">
            <v>3122.83</v>
          </cell>
        </row>
        <row r="600">
          <cell r="A600" t="str">
            <v>2 S 04 110 51</v>
          </cell>
          <cell r="B600" t="str">
            <v>Corpo BDTC D=1,00 m AC/BP/PP</v>
          </cell>
          <cell r="C600" t="str">
            <v>m</v>
          </cell>
          <cell r="D600">
            <v>1364.24</v>
          </cell>
          <cell r="E600">
            <v>364.25</v>
          </cell>
          <cell r="F600">
            <v>1728.49</v>
          </cell>
        </row>
        <row r="601">
          <cell r="A601" t="str">
            <v>2 S 04 110 52</v>
          </cell>
          <cell r="B601" t="str">
            <v>Corpo BDTC D=1,20 m AC/BP/PP</v>
          </cell>
          <cell r="C601" t="str">
            <v>m</v>
          </cell>
          <cell r="D601">
            <v>1736.47</v>
          </cell>
          <cell r="E601">
            <v>463.64</v>
          </cell>
          <cell r="F601">
            <v>2200.1</v>
          </cell>
        </row>
        <row r="602">
          <cell r="A602" t="str">
            <v>2 S 04 110 53</v>
          </cell>
          <cell r="B602" t="str">
            <v>Corpo BDTC D=1,50 m AC/BP/PP</v>
          </cell>
          <cell r="C602" t="str">
            <v>m</v>
          </cell>
          <cell r="D602">
            <v>2702.36</v>
          </cell>
          <cell r="E602">
            <v>721.53</v>
          </cell>
          <cell r="F602">
            <v>3423.88</v>
          </cell>
        </row>
        <row r="603">
          <cell r="A603" t="str">
            <v>2 S 04 111 01</v>
          </cell>
          <cell r="B603" t="str">
            <v>Boca BDTC D=1,00m normal</v>
          </cell>
          <cell r="C603" t="str">
            <v>und</v>
          </cell>
          <cell r="D603">
            <v>2896.61</v>
          </cell>
          <cell r="E603">
            <v>773.4</v>
          </cell>
          <cell r="F603">
            <v>3670.01</v>
          </cell>
        </row>
        <row r="604">
          <cell r="A604" t="str">
            <v>2 S 04 111 02</v>
          </cell>
          <cell r="B604" t="str">
            <v>Boca BDTC D=1,20m normal</v>
          </cell>
          <cell r="C604" t="str">
            <v>und</v>
          </cell>
          <cell r="D604">
            <v>4073.74</v>
          </cell>
          <cell r="E604">
            <v>1087.69</v>
          </cell>
          <cell r="F604">
            <v>5161.42</v>
          </cell>
        </row>
        <row r="605">
          <cell r="A605" t="str">
            <v>2 S 04 111 03</v>
          </cell>
          <cell r="B605" t="str">
            <v>Boca BDTC D=1,50m normal</v>
          </cell>
          <cell r="C605" t="str">
            <v>und</v>
          </cell>
          <cell r="D605">
            <v>6840.19</v>
          </cell>
          <cell r="E605">
            <v>1826.33</v>
          </cell>
          <cell r="F605">
            <v>8666.52</v>
          </cell>
        </row>
        <row r="606">
          <cell r="A606" t="str">
            <v>2 S 04 111 05</v>
          </cell>
          <cell r="B606" t="str">
            <v>Boca BDTC D=1,00 m esc.=15</v>
          </cell>
          <cell r="C606" t="str">
            <v>und</v>
          </cell>
          <cell r="D606">
            <v>3025.39</v>
          </cell>
          <cell r="E606">
            <v>807.78</v>
          </cell>
          <cell r="F606">
            <v>3833.16</v>
          </cell>
        </row>
        <row r="607">
          <cell r="A607" t="str">
            <v>2 S 04 111 06</v>
          </cell>
          <cell r="B607" t="str">
            <v>Boca BDTC D=1,20 m esc.=15</v>
          </cell>
          <cell r="C607" t="str">
            <v>und</v>
          </cell>
          <cell r="D607">
            <v>4261.76</v>
          </cell>
          <cell r="E607">
            <v>1137.8900000000001</v>
          </cell>
          <cell r="F607">
            <v>5399.65</v>
          </cell>
        </row>
        <row r="608">
          <cell r="A608" t="str">
            <v>2 S 04 111 07</v>
          </cell>
          <cell r="B608" t="str">
            <v>Boca BDTC D=1,50 m esc.=15</v>
          </cell>
          <cell r="C608" t="str">
            <v>und</v>
          </cell>
          <cell r="D608">
            <v>7186.28</v>
          </cell>
          <cell r="E608">
            <v>1918.74</v>
          </cell>
          <cell r="F608">
            <v>9105.02</v>
          </cell>
        </row>
        <row r="609">
          <cell r="A609" t="str">
            <v>2 S 04 111 08</v>
          </cell>
          <cell r="B609" t="str">
            <v>Boca BDTC D=1,00 esc.=30</v>
          </cell>
          <cell r="C609" t="str">
            <v>und</v>
          </cell>
          <cell r="D609">
            <v>3363.37</v>
          </cell>
          <cell r="E609">
            <v>898.02</v>
          </cell>
          <cell r="F609">
            <v>4261.3999999999996</v>
          </cell>
        </row>
        <row r="610">
          <cell r="A610" t="str">
            <v>2 S 04 111 09</v>
          </cell>
          <cell r="B610" t="str">
            <v>Boca BDTC D=1,20 m esc.=30</v>
          </cell>
          <cell r="C610" t="str">
            <v>und</v>
          </cell>
          <cell r="D610">
            <v>4738.72</v>
          </cell>
          <cell r="E610">
            <v>1265.24</v>
          </cell>
          <cell r="F610">
            <v>6003.96</v>
          </cell>
        </row>
        <row r="611">
          <cell r="A611" t="str">
            <v>2 S 04 111 10</v>
          </cell>
          <cell r="B611" t="str">
            <v>Boca BDTC D=1,50 m esc.=30</v>
          </cell>
          <cell r="C611" t="str">
            <v>und</v>
          </cell>
          <cell r="D611">
            <v>8020.46</v>
          </cell>
          <cell r="E611">
            <v>2141.46</v>
          </cell>
          <cell r="F611">
            <v>10161.92</v>
          </cell>
        </row>
        <row r="612">
          <cell r="A612" t="str">
            <v>2 S 04 111 11</v>
          </cell>
          <cell r="B612" t="str">
            <v>Boca BDTC D=1,00 m esc.=45</v>
          </cell>
          <cell r="C612" t="str">
            <v>und</v>
          </cell>
          <cell r="D612">
            <v>4145.87</v>
          </cell>
          <cell r="E612">
            <v>1106.95</v>
          </cell>
          <cell r="F612">
            <v>5252.81</v>
          </cell>
        </row>
        <row r="613">
          <cell r="A613" t="str">
            <v>2 S 04 111 12</v>
          </cell>
          <cell r="B613" t="str">
            <v>Boca BDTC D=1,20 m esc.=45</v>
          </cell>
          <cell r="C613" t="str">
            <v>und</v>
          </cell>
          <cell r="D613">
            <v>5832.01</v>
          </cell>
          <cell r="E613">
            <v>1557.15</v>
          </cell>
          <cell r="F613">
            <v>7389.15</v>
          </cell>
        </row>
        <row r="614">
          <cell r="A614" t="str">
            <v>2 S 04 111 13</v>
          </cell>
          <cell r="B614" t="str">
            <v>Boca BDTC D=1,50 m esc.=45</v>
          </cell>
          <cell r="C614" t="str">
            <v>und</v>
          </cell>
          <cell r="D614">
            <v>9873.6299999999992</v>
          </cell>
          <cell r="E614">
            <v>2636.26</v>
          </cell>
          <cell r="F614">
            <v>12509.88</v>
          </cell>
        </row>
        <row r="615">
          <cell r="A615" t="str">
            <v>2 S 04 111 51</v>
          </cell>
          <cell r="B615" t="str">
            <v>Boca BDTC D=1,00 m normal AC/BP/PP</v>
          </cell>
          <cell r="C615" t="str">
            <v>und</v>
          </cell>
          <cell r="D615">
            <v>3196.21</v>
          </cell>
          <cell r="E615">
            <v>853.39</v>
          </cell>
          <cell r="F615">
            <v>4049.6</v>
          </cell>
        </row>
        <row r="616">
          <cell r="A616" t="str">
            <v>2 S 04 111 52</v>
          </cell>
          <cell r="B616" t="str">
            <v>Boca BDTC D=1,20 m normal AC/BP/PP</v>
          </cell>
          <cell r="C616" t="str">
            <v>und</v>
          </cell>
          <cell r="D616">
            <v>4535.6099999999997</v>
          </cell>
          <cell r="E616">
            <v>1211.01</v>
          </cell>
          <cell r="F616">
            <v>5746.62</v>
          </cell>
        </row>
        <row r="617">
          <cell r="A617" t="str">
            <v>2 S 04 111 53</v>
          </cell>
          <cell r="B617" t="str">
            <v>Boca BDTC D=1,50 m normal AC/BP/PP</v>
          </cell>
          <cell r="C617" t="str">
            <v>und</v>
          </cell>
          <cell r="D617">
            <v>7718.73</v>
          </cell>
          <cell r="E617">
            <v>2060.9</v>
          </cell>
          <cell r="F617">
            <v>9779.6299999999992</v>
          </cell>
        </row>
        <row r="618">
          <cell r="A618" t="str">
            <v>2 S 04 111 55</v>
          </cell>
          <cell r="B618" t="str">
            <v>Boca BDTC D=1,00 m esc=15 AC/BP/PP</v>
          </cell>
          <cell r="C618" t="str">
            <v>und</v>
          </cell>
          <cell r="D618">
            <v>3338.85</v>
          </cell>
          <cell r="E618">
            <v>891.47</v>
          </cell>
          <cell r="F618">
            <v>4230.32</v>
          </cell>
        </row>
        <row r="619">
          <cell r="A619" t="str">
            <v>2 S 04 111 56</v>
          </cell>
          <cell r="B619" t="str">
            <v>Boca BDTC D=1,20 m esc=15 AC/BP/PP</v>
          </cell>
          <cell r="C619" t="str">
            <v>und</v>
          </cell>
          <cell r="D619">
            <v>4746.37</v>
          </cell>
          <cell r="E619">
            <v>1267.28</v>
          </cell>
          <cell r="F619">
            <v>6013.65</v>
          </cell>
        </row>
        <row r="620">
          <cell r="A620" t="str">
            <v>2 S 04 111 57</v>
          </cell>
          <cell r="B620" t="str">
            <v>Boca BDTC D=1,50 m esc=15 AC/BP/PP</v>
          </cell>
          <cell r="C620" t="str">
            <v>und</v>
          </cell>
          <cell r="D620">
            <v>8108.81</v>
          </cell>
          <cell r="E620">
            <v>2165.0500000000002</v>
          </cell>
          <cell r="F620">
            <v>10273.86</v>
          </cell>
        </row>
        <row r="621">
          <cell r="A621" t="str">
            <v>2 S 04 111 58</v>
          </cell>
          <cell r="B621" t="str">
            <v>Boca BDTC D=1,00 m esc=30 AC/BP/PP</v>
          </cell>
          <cell r="C621" t="str">
            <v>und</v>
          </cell>
          <cell r="D621">
            <v>3713.04</v>
          </cell>
          <cell r="E621">
            <v>991.38</v>
          </cell>
          <cell r="F621">
            <v>4704.42</v>
          </cell>
        </row>
        <row r="622">
          <cell r="A622" t="str">
            <v>2 S 04 111 59</v>
          </cell>
          <cell r="B622" t="str">
            <v>Boca BDTC D=1,20 m esc=30 AC/BP/PP</v>
          </cell>
          <cell r="C622" t="str">
            <v>und</v>
          </cell>
          <cell r="D622">
            <v>5279.93</v>
          </cell>
          <cell r="E622">
            <v>1409.74</v>
          </cell>
          <cell r="F622">
            <v>6689.67</v>
          </cell>
        </row>
        <row r="623">
          <cell r="A623" t="str">
            <v>2 S 04 111 60</v>
          </cell>
          <cell r="B623" t="str">
            <v>Boca BDTC D=1,50 m esc=30 AC/BP/PP</v>
          </cell>
          <cell r="C623" t="str">
            <v>und</v>
          </cell>
          <cell r="D623">
            <v>9054.59</v>
          </cell>
          <cell r="E623">
            <v>2417.58</v>
          </cell>
          <cell r="F623">
            <v>11472.16</v>
          </cell>
        </row>
        <row r="624">
          <cell r="A624" t="str">
            <v>2 S 04 111 61</v>
          </cell>
          <cell r="B624" t="str">
            <v>Boca BDTC D=1,00 m esc=45 AC/BP/PP</v>
          </cell>
          <cell r="C624" t="str">
            <v>und</v>
          </cell>
          <cell r="D624">
            <v>4579.8100000000004</v>
          </cell>
          <cell r="E624">
            <v>1222.81</v>
          </cell>
          <cell r="F624">
            <v>5802.61</v>
          </cell>
        </row>
        <row r="625">
          <cell r="A625" t="str">
            <v>2 S 04 111 62</v>
          </cell>
          <cell r="B625" t="str">
            <v>Boca BDTC D=1,20 m esc=45 AC/BP/PP</v>
          </cell>
          <cell r="C625" t="str">
            <v>und</v>
          </cell>
          <cell r="D625">
            <v>6505.17</v>
          </cell>
          <cell r="E625">
            <v>1736.88</v>
          </cell>
          <cell r="F625">
            <v>8242.0499999999993</v>
          </cell>
        </row>
        <row r="626">
          <cell r="A626" t="str">
            <v>2 S 04 111 63</v>
          </cell>
          <cell r="B626" t="str">
            <v>Boca BDTC D=1,50 m esc=45 AC/BP/PP</v>
          </cell>
          <cell r="C626" t="str">
            <v>und</v>
          </cell>
          <cell r="D626">
            <v>11165.98</v>
          </cell>
          <cell r="E626">
            <v>2981.32</v>
          </cell>
          <cell r="F626">
            <v>14147.3</v>
          </cell>
        </row>
        <row r="627">
          <cell r="A627" t="str">
            <v>2 S 04 120 01</v>
          </cell>
          <cell r="B627" t="str">
            <v>Corpo BTTC D=1,00m</v>
          </cell>
          <cell r="C627" t="str">
            <v>m</v>
          </cell>
          <cell r="D627">
            <v>1747.81</v>
          </cell>
          <cell r="E627">
            <v>466.66</v>
          </cell>
          <cell r="F627">
            <v>2214.4699999999998</v>
          </cell>
        </row>
        <row r="628">
          <cell r="A628" t="str">
            <v>2 S 04 120 02</v>
          </cell>
          <cell r="B628" t="str">
            <v>Corpo BTTC D=1,20m</v>
          </cell>
          <cell r="C628" t="str">
            <v>m</v>
          </cell>
          <cell r="D628">
            <v>2349.17</v>
          </cell>
          <cell r="E628">
            <v>627.23</v>
          </cell>
          <cell r="F628">
            <v>2976.4</v>
          </cell>
        </row>
        <row r="629">
          <cell r="A629" t="str">
            <v>2 S 04 120 03</v>
          </cell>
          <cell r="B629" t="str">
            <v>Corpo BTTC D=1,50m</v>
          </cell>
          <cell r="C629" t="str">
            <v>m</v>
          </cell>
          <cell r="D629">
            <v>3498.88</v>
          </cell>
          <cell r="E629">
            <v>934.2</v>
          </cell>
          <cell r="F629">
            <v>4433.08</v>
          </cell>
        </row>
        <row r="630">
          <cell r="A630" t="str">
            <v>2 S 04 120 51</v>
          </cell>
          <cell r="B630" t="str">
            <v>Corpo BTTC D=1,00 m AC/BP/PP</v>
          </cell>
          <cell r="C630" t="str">
            <v>m</v>
          </cell>
          <cell r="D630">
            <v>1918.7</v>
          </cell>
          <cell r="E630">
            <v>512.29</v>
          </cell>
          <cell r="F630">
            <v>2430.9899999999998</v>
          </cell>
        </row>
        <row r="631">
          <cell r="A631" t="str">
            <v>2 S 04 120 52</v>
          </cell>
          <cell r="B631" t="str">
            <v>Corpo BTTC D=1,20 m AC/BP/PP</v>
          </cell>
          <cell r="C631" t="str">
            <v>m</v>
          </cell>
          <cell r="D631">
            <v>2576.6</v>
          </cell>
          <cell r="E631">
            <v>687.95</v>
          </cell>
          <cell r="F631">
            <v>3264.55</v>
          </cell>
        </row>
        <row r="632">
          <cell r="A632" t="str">
            <v>2 S 04 120 53</v>
          </cell>
          <cell r="B632" t="str">
            <v>Corpo BTTC D=1,50 m AC/BP/PP</v>
          </cell>
          <cell r="C632" t="str">
            <v>m</v>
          </cell>
          <cell r="D632">
            <v>3818.96</v>
          </cell>
          <cell r="E632">
            <v>1019.66</v>
          </cell>
          <cell r="F632">
            <v>4838.62</v>
          </cell>
        </row>
        <row r="633">
          <cell r="A633" t="str">
            <v>2 S 04 121 01</v>
          </cell>
          <cell r="B633" t="str">
            <v>Boca BTTC D=1,00m normal</v>
          </cell>
          <cell r="C633" t="str">
            <v>und</v>
          </cell>
          <cell r="D633">
            <v>3705.2</v>
          </cell>
          <cell r="E633">
            <v>989.29</v>
          </cell>
          <cell r="F633">
            <v>4694.49</v>
          </cell>
        </row>
        <row r="634">
          <cell r="A634" t="str">
            <v>2 S 04 121 02</v>
          </cell>
          <cell r="B634" t="str">
            <v>Boca BTTC D=1,20m normal</v>
          </cell>
          <cell r="C634" t="str">
            <v>und</v>
          </cell>
          <cell r="D634">
            <v>5214.51</v>
          </cell>
          <cell r="E634">
            <v>1392.27</v>
          </cell>
          <cell r="F634">
            <v>6606.79</v>
          </cell>
        </row>
        <row r="635">
          <cell r="A635" t="str">
            <v>2 S 04 121 03</v>
          </cell>
          <cell r="B635" t="str">
            <v>Boca BTTC D=1,50m normal</v>
          </cell>
          <cell r="C635" t="str">
            <v>und</v>
          </cell>
          <cell r="D635">
            <v>8676.7199999999993</v>
          </cell>
          <cell r="E635">
            <v>2316.69</v>
          </cell>
          <cell r="F635">
            <v>10993.41</v>
          </cell>
        </row>
        <row r="636">
          <cell r="A636" t="str">
            <v>2 S 04 121 04</v>
          </cell>
          <cell r="B636" t="str">
            <v>Boca BTTC D=1,00 m esc.=15</v>
          </cell>
          <cell r="C636" t="str">
            <v>und</v>
          </cell>
          <cell r="D636">
            <v>3860.74</v>
          </cell>
          <cell r="E636">
            <v>1030.82</v>
          </cell>
          <cell r="F636">
            <v>4891.5600000000004</v>
          </cell>
        </row>
        <row r="637">
          <cell r="A637" t="str">
            <v>2 S 04 121 05</v>
          </cell>
          <cell r="B637" t="str">
            <v>Boca BTTC D=1,20 m esc.=15</v>
          </cell>
          <cell r="C637" t="str">
            <v>und</v>
          </cell>
          <cell r="D637">
            <v>5444.52</v>
          </cell>
          <cell r="E637">
            <v>1453.69</v>
          </cell>
          <cell r="F637">
            <v>6898.21</v>
          </cell>
        </row>
        <row r="638">
          <cell r="A638" t="str">
            <v>2 S 04 121 06</v>
          </cell>
          <cell r="B638" t="str">
            <v>Boca BTTC D=1,50 m esc.=15</v>
          </cell>
          <cell r="C638" t="str">
            <v>und</v>
          </cell>
          <cell r="D638">
            <v>9067.5</v>
          </cell>
          <cell r="E638">
            <v>2421.02</v>
          </cell>
          <cell r="F638">
            <v>11488.52</v>
          </cell>
        </row>
        <row r="639">
          <cell r="A639" t="str">
            <v>2 S 04 121 07</v>
          </cell>
          <cell r="B639" t="str">
            <v>Boca BTTC D=1,00 m esc.=30</v>
          </cell>
          <cell r="C639" t="str">
            <v>und</v>
          </cell>
          <cell r="D639">
            <v>4294.8</v>
          </cell>
          <cell r="E639">
            <v>1146.71</v>
          </cell>
          <cell r="F639">
            <v>5441.51</v>
          </cell>
        </row>
        <row r="640">
          <cell r="A640" t="str">
            <v>2 S 04 121 08</v>
          </cell>
          <cell r="B640" t="str">
            <v>Boca BTTC D=1,20 m esc.=30</v>
          </cell>
          <cell r="C640" t="str">
            <v>und</v>
          </cell>
          <cell r="D640">
            <v>6052.9</v>
          </cell>
          <cell r="E640">
            <v>1616.12</v>
          </cell>
          <cell r="F640">
            <v>7669.03</v>
          </cell>
        </row>
        <row r="641">
          <cell r="A641" t="str">
            <v>2 S 04 121 09</v>
          </cell>
          <cell r="B641" t="str">
            <v>Boca BTTC D=1,50 m esc.=30</v>
          </cell>
          <cell r="C641" t="str">
            <v>und</v>
          </cell>
          <cell r="D641">
            <v>10106.75</v>
          </cell>
          <cell r="E641">
            <v>2698.5</v>
          </cell>
          <cell r="F641">
            <v>12805.25</v>
          </cell>
        </row>
        <row r="642">
          <cell r="A642" t="str">
            <v>2 S 04 121 10</v>
          </cell>
          <cell r="B642" t="str">
            <v>Boca BTTC D=1,00 m esc.=45</v>
          </cell>
          <cell r="C642" t="str">
            <v>und</v>
          </cell>
          <cell r="D642">
            <v>5272.52</v>
          </cell>
          <cell r="E642">
            <v>1407.76</v>
          </cell>
          <cell r="F642">
            <v>6680.28</v>
          </cell>
        </row>
        <row r="643">
          <cell r="A643" t="str">
            <v>2 S 04 121 11</v>
          </cell>
          <cell r="B643" t="str">
            <v>Boca BTTC D=1,20 m esc.=45</v>
          </cell>
          <cell r="C643" t="str">
            <v>und</v>
          </cell>
          <cell r="D643">
            <v>7433.64</v>
          </cell>
          <cell r="E643">
            <v>1984.78</v>
          </cell>
          <cell r="F643">
            <v>9418.42</v>
          </cell>
        </row>
        <row r="644">
          <cell r="A644" t="str">
            <v>2 S 04 121 12</v>
          </cell>
          <cell r="B644" t="str">
            <v>Boca BTTC D=1,50 m esc.=45</v>
          </cell>
          <cell r="C644" t="str">
            <v>und</v>
          </cell>
          <cell r="D644">
            <v>12474.12</v>
          </cell>
          <cell r="E644">
            <v>3330.59</v>
          </cell>
          <cell r="F644">
            <v>15804.71</v>
          </cell>
        </row>
        <row r="645">
          <cell r="A645" t="str">
            <v>2 S 04 121 51</v>
          </cell>
          <cell r="B645" t="str">
            <v>Boca BTTC D=1,00 m normal AC/BP/PP</v>
          </cell>
          <cell r="C645" t="str">
            <v>und</v>
          </cell>
          <cell r="D645">
            <v>4096.38</v>
          </cell>
          <cell r="E645">
            <v>1093.73</v>
          </cell>
          <cell r="F645">
            <v>5190.12</v>
          </cell>
        </row>
        <row r="646">
          <cell r="A646" t="str">
            <v>2 S 04 121 52</v>
          </cell>
          <cell r="B646" t="str">
            <v>Boca BTTC D=1,20 m normal AC/BP/PP</v>
          </cell>
          <cell r="C646" t="str">
            <v>und</v>
          </cell>
          <cell r="D646">
            <v>5817.12</v>
          </cell>
          <cell r="E646">
            <v>1553.17</v>
          </cell>
          <cell r="F646">
            <v>7370.29</v>
          </cell>
        </row>
        <row r="647">
          <cell r="A647" t="str">
            <v>2 S 04 121 53</v>
          </cell>
          <cell r="B647" t="str">
            <v>Boca BTTC D=1,50 m normal AC/BP/PP</v>
          </cell>
          <cell r="C647" t="str">
            <v>und</v>
          </cell>
          <cell r="D647">
            <v>9810.5400000000009</v>
          </cell>
          <cell r="E647">
            <v>2619.41</v>
          </cell>
          <cell r="F647">
            <v>12429.95</v>
          </cell>
        </row>
        <row r="648">
          <cell r="A648" t="str">
            <v>2 S 04 121 54</v>
          </cell>
          <cell r="B648" t="str">
            <v>Boca BTTC D=1,00 m esc=15 AC/BP/PP</v>
          </cell>
          <cell r="C648" t="str">
            <v>und</v>
          </cell>
          <cell r="D648">
            <v>4268.8</v>
          </cell>
          <cell r="E648">
            <v>1139.77</v>
          </cell>
          <cell r="F648">
            <v>5408.57</v>
          </cell>
        </row>
        <row r="649">
          <cell r="A649" t="str">
            <v>2 S 04 121 55</v>
          </cell>
          <cell r="B649" t="str">
            <v>Boca BTTC D=1,20 m esc=15 AC/BP/PP</v>
          </cell>
          <cell r="C649" t="str">
            <v>und</v>
          </cell>
          <cell r="D649">
            <v>6074.8</v>
          </cell>
          <cell r="E649">
            <v>1621.97</v>
          </cell>
          <cell r="F649">
            <v>7696.77</v>
          </cell>
        </row>
        <row r="650">
          <cell r="A650" t="str">
            <v>2 S 04 121 56</v>
          </cell>
          <cell r="B650" t="str">
            <v>Boca BTTC D=1,50 m esc=15 AC/BP/PP</v>
          </cell>
          <cell r="C650" t="str">
            <v>und</v>
          </cell>
          <cell r="D650">
            <v>10254.16</v>
          </cell>
          <cell r="E650">
            <v>2737.86</v>
          </cell>
          <cell r="F650">
            <v>12992.03</v>
          </cell>
        </row>
        <row r="651">
          <cell r="A651" t="str">
            <v>2 S 04 121 57</v>
          </cell>
          <cell r="B651" t="str">
            <v>Boca BTTC D=1,00 m esc=30 AC/BP/PP</v>
          </cell>
          <cell r="C651" t="str">
            <v>und</v>
          </cell>
          <cell r="D651">
            <v>4749.6899999999996</v>
          </cell>
          <cell r="E651">
            <v>1268.17</v>
          </cell>
          <cell r="F651">
            <v>6017.85</v>
          </cell>
        </row>
        <row r="652">
          <cell r="A652" t="str">
            <v>2 S 04 121 58</v>
          </cell>
          <cell r="B652" t="str">
            <v>Boca BTTC D=1,20 m esc=30 AC/BP/PP</v>
          </cell>
          <cell r="C652" t="str">
            <v>und</v>
          </cell>
          <cell r="D652">
            <v>6755.81</v>
          </cell>
          <cell r="E652">
            <v>1803.8</v>
          </cell>
          <cell r="F652">
            <v>8559.61</v>
          </cell>
        </row>
        <row r="653">
          <cell r="A653" t="str">
            <v>2 S 04 121 59</v>
          </cell>
          <cell r="B653" t="str">
            <v>Boca BTTC D=1,50 m esc=30 AC/BP/PP</v>
          </cell>
          <cell r="C653" t="str">
            <v>und</v>
          </cell>
          <cell r="D653">
            <v>11433.73</v>
          </cell>
          <cell r="E653">
            <v>3052.8</v>
          </cell>
          <cell r="F653">
            <v>14486.53</v>
          </cell>
        </row>
        <row r="654">
          <cell r="A654" t="str">
            <v>2 S 04 121 60</v>
          </cell>
          <cell r="B654" t="str">
            <v>Boca BTTC D=1,00 m esc=45 AC/BP/PP</v>
          </cell>
          <cell r="C654" t="str">
            <v>und</v>
          </cell>
          <cell r="D654">
            <v>5834.64</v>
          </cell>
          <cell r="E654">
            <v>1557.85</v>
          </cell>
          <cell r="F654">
            <v>7392.49</v>
          </cell>
        </row>
        <row r="655">
          <cell r="A655" t="str">
            <v>2 S 04 121 61</v>
          </cell>
          <cell r="B655" t="str">
            <v>Boca BTTC D=1,20 m esc=45 AC/BP/PP</v>
          </cell>
          <cell r="C655" t="str">
            <v>und</v>
          </cell>
          <cell r="D655">
            <v>8303.9599999999991</v>
          </cell>
          <cell r="E655">
            <v>2217.16</v>
          </cell>
          <cell r="F655">
            <v>10521.12</v>
          </cell>
        </row>
        <row r="656">
          <cell r="A656" t="str">
            <v>2 S 04 121 62</v>
          </cell>
          <cell r="B656" t="str">
            <v>Boca BTTC D=1,50 m esc=45 AC/BP/PP</v>
          </cell>
          <cell r="C656" t="str">
            <v>und</v>
          </cell>
          <cell r="D656">
            <v>14125.07</v>
          </cell>
          <cell r="E656">
            <v>3771.39</v>
          </cell>
          <cell r="F656">
            <v>17896.46</v>
          </cell>
        </row>
        <row r="657">
          <cell r="A657" t="str">
            <v>2 S 04 200 01</v>
          </cell>
          <cell r="B657" t="str">
            <v>Corpo BSCC 1,50 x 1,50 m alt. 0 a 1,00 m</v>
          </cell>
          <cell r="C657" t="str">
            <v>m</v>
          </cell>
          <cell r="D657">
            <v>1368.29</v>
          </cell>
          <cell r="E657">
            <v>365.33</v>
          </cell>
          <cell r="F657">
            <v>1733.62</v>
          </cell>
        </row>
        <row r="658">
          <cell r="A658" t="str">
            <v>2 S 04 200 02</v>
          </cell>
          <cell r="B658" t="str">
            <v>Corpo BSCC 2,00 x 2,00 m alt. 0 a 1,00 m</v>
          </cell>
          <cell r="C658" t="str">
            <v>m</v>
          </cell>
          <cell r="D658">
            <v>1992.42</v>
          </cell>
          <cell r="E658">
            <v>531.98</v>
          </cell>
          <cell r="F658">
            <v>2524.39</v>
          </cell>
        </row>
        <row r="659">
          <cell r="A659" t="str">
            <v>2 S 04 200 03</v>
          </cell>
          <cell r="B659" t="str">
            <v>Corpo BSCC 2,50 x 2,50 m alt. 0 a 1,00 m</v>
          </cell>
          <cell r="C659" t="str">
            <v>m</v>
          </cell>
          <cell r="D659">
            <v>2768.33</v>
          </cell>
          <cell r="E659">
            <v>739.14</v>
          </cell>
          <cell r="F659">
            <v>3507.48</v>
          </cell>
        </row>
        <row r="660">
          <cell r="A660" t="str">
            <v>2 S 04 200 04</v>
          </cell>
          <cell r="B660" t="str">
            <v>Corpo BSCC 3,00 x 3,00 m alt. 0 a 1,00 m</v>
          </cell>
          <cell r="C660" t="str">
            <v>m</v>
          </cell>
          <cell r="D660">
            <v>3651.41</v>
          </cell>
          <cell r="E660">
            <v>974.93</v>
          </cell>
          <cell r="F660">
            <v>4626.33</v>
          </cell>
        </row>
        <row r="661">
          <cell r="A661" t="str">
            <v>2 S 04 200 05</v>
          </cell>
          <cell r="B661" t="str">
            <v>Corpo BSCC 1,50 x 1,50 m alt. 1,00 a 2,50 m</v>
          </cell>
          <cell r="C661" t="str">
            <v>m</v>
          </cell>
          <cell r="D661">
            <v>1201.82</v>
          </cell>
          <cell r="E661">
            <v>320.89</v>
          </cell>
          <cell r="F661">
            <v>1522.7</v>
          </cell>
        </row>
        <row r="662">
          <cell r="A662" t="str">
            <v>2 S 04 200 06</v>
          </cell>
          <cell r="B662" t="str">
            <v>Corpo BSCC 2,00 x 2,00 m alt. 1,00 a 2,50 m</v>
          </cell>
          <cell r="C662" t="str">
            <v>m</v>
          </cell>
          <cell r="D662">
            <v>1741.15</v>
          </cell>
          <cell r="E662">
            <v>464.89</v>
          </cell>
          <cell r="F662">
            <v>2206.04</v>
          </cell>
        </row>
        <row r="663">
          <cell r="A663" t="str">
            <v>2 S 04 200 07</v>
          </cell>
          <cell r="B663" t="str">
            <v>Corpo BSCC 2,50 x 2,50 m alt. 1,00 a 2,50 m</v>
          </cell>
          <cell r="C663" t="str">
            <v>m</v>
          </cell>
          <cell r="D663">
            <v>2609.62</v>
          </cell>
          <cell r="E663">
            <v>696.77</v>
          </cell>
          <cell r="F663">
            <v>3306.39</v>
          </cell>
        </row>
        <row r="664">
          <cell r="A664" t="str">
            <v>2 S 04 200 08</v>
          </cell>
          <cell r="B664" t="str">
            <v>Corpo BSCC 3,00 x 3,00 m alt. 1,00 a 2,50 m</v>
          </cell>
          <cell r="C664" t="str">
            <v>m</v>
          </cell>
          <cell r="D664">
            <v>3489.14</v>
          </cell>
          <cell r="E664">
            <v>931.6</v>
          </cell>
          <cell r="F664">
            <v>4420.74</v>
          </cell>
        </row>
        <row r="665">
          <cell r="A665" t="str">
            <v>2 S 04 200 09</v>
          </cell>
          <cell r="B665" t="str">
            <v>Corpo BSCC 1,50 x 1,50 m alt. 2,50 a 5,00 m</v>
          </cell>
          <cell r="C665" t="str">
            <v>m</v>
          </cell>
          <cell r="D665">
            <v>1324.82</v>
          </cell>
          <cell r="E665">
            <v>353.73</v>
          </cell>
          <cell r="F665">
            <v>1678.54</v>
          </cell>
        </row>
        <row r="666">
          <cell r="A666" t="str">
            <v>2 S 04 200 10</v>
          </cell>
          <cell r="B666" t="str">
            <v>Corpo BSCC 2,00 x 2,00 m alt. 2,50 a 5,00 m</v>
          </cell>
          <cell r="C666" t="str">
            <v>m</v>
          </cell>
          <cell r="D666">
            <v>2037.77</v>
          </cell>
          <cell r="E666">
            <v>544.08000000000004</v>
          </cell>
          <cell r="F666">
            <v>2581.86</v>
          </cell>
        </row>
        <row r="667">
          <cell r="A667" t="str">
            <v>2 S 04 200 11</v>
          </cell>
          <cell r="B667" t="str">
            <v>Corpo BSCC 2,50 x 2,50 m alt. 2,50 a 5,00 m</v>
          </cell>
          <cell r="C667" t="str">
            <v>m</v>
          </cell>
          <cell r="D667">
            <v>3060.44</v>
          </cell>
          <cell r="E667">
            <v>817.14</v>
          </cell>
          <cell r="F667">
            <v>3877.58</v>
          </cell>
        </row>
        <row r="668">
          <cell r="A668" t="str">
            <v>2 S 04 200 12</v>
          </cell>
          <cell r="B668" t="str">
            <v>Corpo BSCC 3,00 x 3,00 m alt. 2,50 a 5,00 m</v>
          </cell>
          <cell r="C668" t="str">
            <v>m</v>
          </cell>
          <cell r="D668">
            <v>4354.84</v>
          </cell>
          <cell r="E668">
            <v>1162.74</v>
          </cell>
          <cell r="F668">
            <v>5517.58</v>
          </cell>
        </row>
        <row r="669">
          <cell r="A669" t="str">
            <v>2 S 04 200 13</v>
          </cell>
          <cell r="B669" t="str">
            <v>Corpo BSCC 1,50 x 1,50 m alt. 5,00 a 7,50 m</v>
          </cell>
          <cell r="C669" t="str">
            <v>m</v>
          </cell>
          <cell r="D669">
            <v>1542.33</v>
          </cell>
          <cell r="E669">
            <v>411.8</v>
          </cell>
          <cell r="F669">
            <v>1954.13</v>
          </cell>
        </row>
        <row r="670">
          <cell r="A670" t="str">
            <v>2 S 04 200 14</v>
          </cell>
          <cell r="B670" t="str">
            <v>Corpo BSCC 2,00 x 2,00 m alt. 5,00 a 7,50 m</v>
          </cell>
          <cell r="C670" t="str">
            <v>m</v>
          </cell>
          <cell r="D670">
            <v>2320.38</v>
          </cell>
          <cell r="E670">
            <v>619.54</v>
          </cell>
          <cell r="F670">
            <v>2939.92</v>
          </cell>
        </row>
        <row r="671">
          <cell r="A671" t="str">
            <v>2 S 04 200 15</v>
          </cell>
          <cell r="B671" t="str">
            <v>Corpo BSCC 2,50 x 2,50 m alt. 5,00 a 7,50 m</v>
          </cell>
          <cell r="C671" t="str">
            <v>m</v>
          </cell>
          <cell r="D671">
            <v>3386.31</v>
          </cell>
          <cell r="E671">
            <v>904.14</v>
          </cell>
          <cell r="F671">
            <v>4290.45</v>
          </cell>
        </row>
        <row r="672">
          <cell r="A672" t="str">
            <v>2 S 04 200 16</v>
          </cell>
          <cell r="B672" t="str">
            <v>Corpo BSCC 3,00 x 3,00 m alt. 5,00 a 7,50 m</v>
          </cell>
          <cell r="C672" t="str">
            <v>m</v>
          </cell>
          <cell r="D672">
            <v>4798.08</v>
          </cell>
          <cell r="E672">
            <v>1281.0899999999999</v>
          </cell>
          <cell r="F672">
            <v>6079.17</v>
          </cell>
        </row>
        <row r="673">
          <cell r="A673" t="str">
            <v>2 S 04 200 17</v>
          </cell>
          <cell r="B673" t="str">
            <v>Corpo BSCC 1,50 x 1,50 m alt. 7,50 a 10,00 m</v>
          </cell>
          <cell r="C673" t="str">
            <v>m</v>
          </cell>
          <cell r="D673">
            <v>1737.96</v>
          </cell>
          <cell r="E673">
            <v>464.04</v>
          </cell>
          <cell r="F673">
            <v>2202</v>
          </cell>
        </row>
        <row r="674">
          <cell r="A674" t="str">
            <v>2 S 04 200 18</v>
          </cell>
          <cell r="B674" t="str">
            <v>Corpo BSCC 2,00 x 2,00 m alt. 7,50 a 10,00 m</v>
          </cell>
          <cell r="C674" t="str">
            <v>m</v>
          </cell>
          <cell r="D674">
            <v>2582.59</v>
          </cell>
          <cell r="E674">
            <v>689.55</v>
          </cell>
          <cell r="F674">
            <v>3272.14</v>
          </cell>
        </row>
        <row r="675">
          <cell r="A675" t="str">
            <v>2 S 04 200 19</v>
          </cell>
          <cell r="B675" t="str">
            <v>Corpo BSCC 2,50 x 2,50 m alt. 7,50 a 10,00 m</v>
          </cell>
          <cell r="C675" t="str">
            <v>m</v>
          </cell>
          <cell r="D675">
            <v>3792.8</v>
          </cell>
          <cell r="E675">
            <v>1012.68</v>
          </cell>
          <cell r="F675">
            <v>4805.47</v>
          </cell>
        </row>
        <row r="676">
          <cell r="A676" t="str">
            <v>2 S 04 200 20</v>
          </cell>
          <cell r="B676" t="str">
            <v>Corpo BSCC 3,00 x 3,00 m alt. 7,50 a 10,00 m</v>
          </cell>
          <cell r="C676" t="str">
            <v>m</v>
          </cell>
          <cell r="D676">
            <v>5224.18</v>
          </cell>
          <cell r="E676">
            <v>1394.86</v>
          </cell>
          <cell r="F676">
            <v>6619.04</v>
          </cell>
        </row>
        <row r="677">
          <cell r="A677" t="str">
            <v>2 S 04 200 21</v>
          </cell>
          <cell r="B677" t="str">
            <v>Corpo BSCC 1,50 x 1,50 m alt. 10,00 a 12,50 m</v>
          </cell>
          <cell r="C677" t="str">
            <v>m</v>
          </cell>
          <cell r="D677">
            <v>1822.6</v>
          </cell>
          <cell r="E677">
            <v>486.64</v>
          </cell>
          <cell r="F677">
            <v>2309.2399999999998</v>
          </cell>
        </row>
        <row r="678">
          <cell r="A678" t="str">
            <v>2 S 04 200 22</v>
          </cell>
          <cell r="B678" t="str">
            <v>Corpo BSCC 2,00 x 2,00 m alt. 10,00 a 12,50 m</v>
          </cell>
          <cell r="C678" t="str">
            <v>m</v>
          </cell>
          <cell r="D678">
            <v>2856.3</v>
          </cell>
          <cell r="E678">
            <v>762.63</v>
          </cell>
          <cell r="F678">
            <v>3618.93</v>
          </cell>
        </row>
        <row r="679">
          <cell r="A679" t="str">
            <v>2 S 04 200 23</v>
          </cell>
          <cell r="B679" t="str">
            <v>Corpo BSCC 2,50 x 2,50 m alt. 10,00 a 12,50 m</v>
          </cell>
          <cell r="C679" t="str">
            <v>m</v>
          </cell>
          <cell r="D679">
            <v>4107.74</v>
          </cell>
          <cell r="E679">
            <v>1096.77</v>
          </cell>
          <cell r="F679">
            <v>5204.5</v>
          </cell>
        </row>
        <row r="680">
          <cell r="A680" t="str">
            <v>2 S 04 200 24</v>
          </cell>
          <cell r="B680" t="str">
            <v>Corpo BSCC 3,00 a 3,00 m alt. 10,00 a 12,50 m</v>
          </cell>
          <cell r="C680" t="str">
            <v>m</v>
          </cell>
          <cell r="D680">
            <v>5755.6</v>
          </cell>
          <cell r="E680">
            <v>1536.74</v>
          </cell>
          <cell r="F680">
            <v>7292.34</v>
          </cell>
        </row>
        <row r="681">
          <cell r="A681" t="str">
            <v>2 S 04 200 25</v>
          </cell>
          <cell r="B681" t="str">
            <v>Corpo BSCC 1,50 x 1,50 m alt. 12,50 a 15,00 m</v>
          </cell>
          <cell r="C681" t="str">
            <v>m</v>
          </cell>
          <cell r="D681">
            <v>1935.82</v>
          </cell>
          <cell r="E681">
            <v>516.86</v>
          </cell>
          <cell r="F681">
            <v>2452.6799999999998</v>
          </cell>
        </row>
        <row r="682">
          <cell r="A682" t="str">
            <v>2 S 04 200 26</v>
          </cell>
          <cell r="B682" t="str">
            <v>Corpo BSCC 2,00 a 2,00 m alt. 12,50 a 15,00 m</v>
          </cell>
          <cell r="C682" t="str">
            <v>m</v>
          </cell>
          <cell r="D682">
            <v>3106.84</v>
          </cell>
          <cell r="E682">
            <v>829.53</v>
          </cell>
          <cell r="F682">
            <v>3936.37</v>
          </cell>
        </row>
        <row r="683">
          <cell r="A683" t="str">
            <v>2 S 04 200 27</v>
          </cell>
          <cell r="B683" t="str">
            <v>Corpo BSCC 2,50 x 2,50 m alt. 12,50 a 15,00 m</v>
          </cell>
          <cell r="C683" t="str">
            <v>m</v>
          </cell>
          <cell r="D683">
            <v>4598.21</v>
          </cell>
          <cell r="E683">
            <v>1227.72</v>
          </cell>
          <cell r="F683">
            <v>5825.93</v>
          </cell>
        </row>
        <row r="684">
          <cell r="A684" t="str">
            <v>2 S 04 200 28</v>
          </cell>
          <cell r="B684" t="str">
            <v>Corpo BSCC 3,00 x 3,00 m alt. 12,50 a 15,00 m</v>
          </cell>
          <cell r="C684" t="str">
            <v>m</v>
          </cell>
          <cell r="D684">
            <v>6155.05</v>
          </cell>
          <cell r="E684">
            <v>1643.4</v>
          </cell>
          <cell r="F684">
            <v>7798.45</v>
          </cell>
        </row>
        <row r="685">
          <cell r="A685" t="str">
            <v>2 S 04 200 51</v>
          </cell>
          <cell r="B685" t="str">
            <v>Corpo BSCC 1,50 x 1,50 m alt. 0 a 1,00 m AC/BP</v>
          </cell>
          <cell r="C685" t="str">
            <v>m</v>
          </cell>
          <cell r="D685">
            <v>1448.02</v>
          </cell>
          <cell r="E685">
            <v>386.62</v>
          </cell>
          <cell r="F685">
            <v>1834.64</v>
          </cell>
        </row>
        <row r="686">
          <cell r="A686" t="str">
            <v>2 S 04 200 52</v>
          </cell>
          <cell r="B686" t="str">
            <v>Corpo BSCC 2,00 x 2,00 m alt. 0 a 1,00 m AC/BP</v>
          </cell>
          <cell r="C686" t="str">
            <v>m</v>
          </cell>
          <cell r="D686">
            <v>2100.65</v>
          </cell>
          <cell r="E686">
            <v>560.87</v>
          </cell>
          <cell r="F686">
            <v>2661.52</v>
          </cell>
        </row>
        <row r="687">
          <cell r="A687" t="str">
            <v>2 S 04 200 53</v>
          </cell>
          <cell r="B687" t="str">
            <v>Corpo BSCC 2,50 x 2,50 m alt. 0 a 1,00 m AC/BP</v>
          </cell>
          <cell r="C687" t="str">
            <v>m</v>
          </cell>
          <cell r="D687">
            <v>2946.99</v>
          </cell>
          <cell r="E687">
            <v>786.85</v>
          </cell>
          <cell r="F687">
            <v>3733.83</v>
          </cell>
        </row>
        <row r="688">
          <cell r="A688" t="str">
            <v>2 S 04 200 54</v>
          </cell>
          <cell r="B688" t="str">
            <v>Corpo BSCC 3,00 x 3,00 m alt. 0 a 1,00 m AC/BP</v>
          </cell>
          <cell r="C688" t="str">
            <v>m</v>
          </cell>
          <cell r="D688">
            <v>3903.19</v>
          </cell>
          <cell r="E688">
            <v>1042.1500000000001</v>
          </cell>
          <cell r="F688">
            <v>4945.34</v>
          </cell>
        </row>
        <row r="689">
          <cell r="A689" t="str">
            <v>2 S 04 200 55</v>
          </cell>
          <cell r="B689" t="str">
            <v>Corpo BSCC 1,50 x 1,50 m alt. 1,00 a 2,50 m AC/BP</v>
          </cell>
          <cell r="C689" t="str">
            <v>m</v>
          </cell>
          <cell r="D689">
            <v>1289.07</v>
          </cell>
          <cell r="E689">
            <v>344.18</v>
          </cell>
          <cell r="F689">
            <v>1633.26</v>
          </cell>
        </row>
        <row r="690">
          <cell r="A690" t="str">
            <v>2 S 04 200 56</v>
          </cell>
          <cell r="B690" t="str">
            <v>Corpo BSCC 2,00 x 2,00 m alt. 1,00 a 2,50 m AC/BP</v>
          </cell>
          <cell r="C690" t="str">
            <v>m</v>
          </cell>
          <cell r="D690">
            <v>1853.25</v>
          </cell>
          <cell r="E690">
            <v>494.82</v>
          </cell>
          <cell r="F690">
            <v>2348.0700000000002</v>
          </cell>
        </row>
        <row r="691">
          <cell r="A691" t="str">
            <v>2 S 04 200 57</v>
          </cell>
          <cell r="B691" t="str">
            <v>Corpo BSCC 2,50 x 2,50 m alt. 1,00 a 2,50 m AC/BP</v>
          </cell>
          <cell r="C691" t="str">
            <v>m</v>
          </cell>
          <cell r="D691">
            <v>2788.28</v>
          </cell>
          <cell r="E691">
            <v>744.47</v>
          </cell>
          <cell r="F691">
            <v>3532.75</v>
          </cell>
        </row>
        <row r="692">
          <cell r="A692" t="str">
            <v>2 S 04 200 58</v>
          </cell>
          <cell r="B692" t="str">
            <v>Corpo BSCC 3,00 x 3,00 m alt. 1,00 a 2,50 m AC/BP</v>
          </cell>
          <cell r="C692" t="str">
            <v>m</v>
          </cell>
          <cell r="D692">
            <v>3746.57</v>
          </cell>
          <cell r="E692">
            <v>1000.33</v>
          </cell>
          <cell r="F692">
            <v>4746.91</v>
          </cell>
        </row>
        <row r="693">
          <cell r="A693" t="str">
            <v>2 S 04 200 59</v>
          </cell>
          <cell r="B693" t="str">
            <v>Corpo BSCC 1,50 x 1,50 m alt. 2,50 a 5,00 m AC/BP</v>
          </cell>
          <cell r="C693" t="str">
            <v>m</v>
          </cell>
          <cell r="D693">
            <v>1412.07</v>
          </cell>
          <cell r="E693">
            <v>377.02</v>
          </cell>
          <cell r="F693">
            <v>1789.09</v>
          </cell>
        </row>
        <row r="694">
          <cell r="A694" t="str">
            <v>2 S 04 200 60</v>
          </cell>
          <cell r="B694" t="str">
            <v>Corpo BSCC 2,00 x 2,00 m alt. 2,50 a 5,00 m AC/BP</v>
          </cell>
          <cell r="C694" t="str">
            <v>m</v>
          </cell>
          <cell r="D694">
            <v>2184.2600000000002</v>
          </cell>
          <cell r="E694">
            <v>583.20000000000005</v>
          </cell>
          <cell r="F694">
            <v>2767.45</v>
          </cell>
        </row>
        <row r="695">
          <cell r="A695" t="str">
            <v>2 S 04 200 61</v>
          </cell>
          <cell r="B695" t="str">
            <v>Corpo BSCC 2,50 x 2,50 m alt. 2,50 a 5,00 m AC/BP</v>
          </cell>
          <cell r="C695" t="str">
            <v>m</v>
          </cell>
          <cell r="D695">
            <v>3239.1</v>
          </cell>
          <cell r="E695">
            <v>864.84</v>
          </cell>
          <cell r="F695">
            <v>4103.9399999999996</v>
          </cell>
        </row>
        <row r="696">
          <cell r="A696" t="str">
            <v>2 S 04 200 62</v>
          </cell>
          <cell r="B696" t="str">
            <v>Corpo BSCC 3,00 x 3,00 m alt. 2,50 a 5,00 m AC/BP</v>
          </cell>
          <cell r="C696" t="str">
            <v>m</v>
          </cell>
          <cell r="D696">
            <v>4666.2</v>
          </cell>
          <cell r="E696">
            <v>1245.8800000000001</v>
          </cell>
          <cell r="F696">
            <v>5912.08</v>
          </cell>
        </row>
        <row r="697">
          <cell r="A697" t="str">
            <v>2 S 04 200 63</v>
          </cell>
          <cell r="B697" t="str">
            <v>Corpo BSCC 1,50 a 1,50 m alt. 5,00 a 7,50 m AC/BP</v>
          </cell>
          <cell r="C697" t="str">
            <v>m</v>
          </cell>
          <cell r="D697">
            <v>1629.58</v>
          </cell>
          <cell r="E697">
            <v>435.1</v>
          </cell>
          <cell r="F697">
            <v>2064.6799999999998</v>
          </cell>
        </row>
        <row r="698">
          <cell r="A698" t="str">
            <v>2 S 04 200 64</v>
          </cell>
          <cell r="B698" t="str">
            <v>Corpo BSCC 2,00 x 2,00 m alt. 5,00 a 7,50 m AC/BP</v>
          </cell>
          <cell r="C698" t="str">
            <v>m</v>
          </cell>
          <cell r="D698">
            <v>2466.86</v>
          </cell>
          <cell r="E698">
            <v>658.65</v>
          </cell>
          <cell r="F698">
            <v>3125.52</v>
          </cell>
        </row>
        <row r="699">
          <cell r="A699" t="str">
            <v>2 S 04 200 65</v>
          </cell>
          <cell r="B699" t="str">
            <v>Corpo BSCC 2,50 x 2,50 m alt. 5,00 a 7,50 m AC/BP</v>
          </cell>
          <cell r="C699" t="str">
            <v>m</v>
          </cell>
          <cell r="D699">
            <v>3605.42</v>
          </cell>
          <cell r="E699">
            <v>962.65</v>
          </cell>
          <cell r="F699">
            <v>4568.0600000000004</v>
          </cell>
        </row>
        <row r="700">
          <cell r="A700" t="str">
            <v>2 S 04 200 66</v>
          </cell>
          <cell r="B700" t="str">
            <v>Corpo BSCC 3,00 x 3,00 m alt. 5,00 a 7,50 m AC/BP</v>
          </cell>
          <cell r="C700" t="str">
            <v>m</v>
          </cell>
          <cell r="D700">
            <v>5109.45</v>
          </cell>
          <cell r="E700">
            <v>1364.22</v>
          </cell>
          <cell r="F700">
            <v>6473.67</v>
          </cell>
        </row>
        <row r="701">
          <cell r="A701" t="str">
            <v>2 S 04 200 67</v>
          </cell>
          <cell r="B701" t="str">
            <v>Corpo BSCC 1,50 x 1,50 m alt. 7,50 a 10,00 m AC/BP</v>
          </cell>
          <cell r="C701" t="str">
            <v>m</v>
          </cell>
          <cell r="D701">
            <v>1852.86</v>
          </cell>
          <cell r="E701">
            <v>494.71</v>
          </cell>
          <cell r="F701">
            <v>2347.58</v>
          </cell>
        </row>
        <row r="702">
          <cell r="A702" t="str">
            <v>2 S 04 200 68</v>
          </cell>
          <cell r="B702" t="str">
            <v>Corpo BSCC 2,00 x 2,00 m alt. 7,50 a 10,00 m AC/BP</v>
          </cell>
          <cell r="C702" t="str">
            <v>m</v>
          </cell>
          <cell r="D702">
            <v>2762.79</v>
          </cell>
          <cell r="E702">
            <v>737.66</v>
          </cell>
          <cell r="F702">
            <v>3500.45</v>
          </cell>
        </row>
        <row r="703">
          <cell r="A703" t="str">
            <v>2 S 04 200 69</v>
          </cell>
          <cell r="B703" t="str">
            <v>Corpo BSCC 2,50 x 2,50 m alt. 7,50 a 10,00 m AC/BP</v>
          </cell>
          <cell r="C703" t="str">
            <v>m</v>
          </cell>
          <cell r="D703">
            <v>4011.91</v>
          </cell>
          <cell r="E703">
            <v>1071.18</v>
          </cell>
          <cell r="F703">
            <v>5083.09</v>
          </cell>
        </row>
        <row r="704">
          <cell r="A704" t="str">
            <v>2 S 04 200 70</v>
          </cell>
          <cell r="B704" t="str">
            <v>Corpo BSCC 3,00 x 3,00 m alt. 7,50 a 10,00 m AC/BP</v>
          </cell>
          <cell r="C704" t="str">
            <v>m</v>
          </cell>
          <cell r="D704">
            <v>5585.44</v>
          </cell>
          <cell r="E704">
            <v>1491.31</v>
          </cell>
          <cell r="F704">
            <v>7076.75</v>
          </cell>
        </row>
        <row r="705">
          <cell r="A705" t="str">
            <v>2 S 04 200 71</v>
          </cell>
          <cell r="B705" t="str">
            <v>Corpo BSCC 1,50 x 1,50 m alt.10,00 a 12,50 m AC/BP</v>
          </cell>
          <cell r="C705" t="str">
            <v>m</v>
          </cell>
          <cell r="D705">
            <v>1937.51</v>
          </cell>
          <cell r="E705">
            <v>517.30999999999995</v>
          </cell>
          <cell r="F705">
            <v>2454.8200000000002</v>
          </cell>
        </row>
        <row r="706">
          <cell r="A706" t="str">
            <v>2 S 04 200 72</v>
          </cell>
          <cell r="B706" t="str">
            <v>Corpo BSCC 2,00 a 2,00 m alt.10,00 a 12,50 m AC/BP</v>
          </cell>
          <cell r="C706" t="str">
            <v>m</v>
          </cell>
          <cell r="D706">
            <v>3036.5</v>
          </cell>
          <cell r="E706">
            <v>810.75</v>
          </cell>
          <cell r="F706">
            <v>3847.24</v>
          </cell>
        </row>
        <row r="707">
          <cell r="A707" t="str">
            <v>2 S 04 200 73</v>
          </cell>
          <cell r="B707" t="str">
            <v>Corpo BSCC 2,50 x 2,50 m alt.10,00 a 12,50 m AC/BP</v>
          </cell>
          <cell r="C707" t="str">
            <v>m</v>
          </cell>
          <cell r="D707">
            <v>4373.37</v>
          </cell>
          <cell r="E707">
            <v>1167.69</v>
          </cell>
          <cell r="F707">
            <v>5541.06</v>
          </cell>
        </row>
        <row r="708">
          <cell r="A708" t="str">
            <v>2 S 04 200 74</v>
          </cell>
          <cell r="B708" t="str">
            <v>Corpo BSCC 3,00 x 3,00 m alt.10,00 a 12,50 m AC/BP</v>
          </cell>
          <cell r="C708" t="str">
            <v>m</v>
          </cell>
          <cell r="D708">
            <v>6116.85</v>
          </cell>
          <cell r="E708">
            <v>1633.2</v>
          </cell>
          <cell r="F708">
            <v>7750.05</v>
          </cell>
        </row>
        <row r="709">
          <cell r="A709" t="str">
            <v>2 S 04 200 75</v>
          </cell>
          <cell r="B709" t="str">
            <v>Corpo BSCC 1,50 x 1,50 m alt.12,50 a 15,00 m AC/BP</v>
          </cell>
          <cell r="C709" t="str">
            <v>m</v>
          </cell>
          <cell r="D709">
            <v>2050.7199999999998</v>
          </cell>
          <cell r="E709">
            <v>547.54</v>
          </cell>
          <cell r="F709">
            <v>2598.2600000000002</v>
          </cell>
        </row>
        <row r="710">
          <cell r="A710" t="str">
            <v>2 S 04 200 76</v>
          </cell>
          <cell r="B710" t="str">
            <v>Corpo BSCC 2,00 x 2,00 m alt.12,50 a 15,00 m AC/BP</v>
          </cell>
          <cell r="C710" t="str">
            <v>m</v>
          </cell>
          <cell r="D710">
            <v>3287.04</v>
          </cell>
          <cell r="E710">
            <v>877.64</v>
          </cell>
          <cell r="F710">
            <v>4164.68</v>
          </cell>
        </row>
        <row r="711">
          <cell r="A711" t="str">
            <v>2 S 04 200 77</v>
          </cell>
          <cell r="B711" t="str">
            <v>Corpo BSCC 2,50 a 2,50 m alt.12,50 a 15,00 m AC/BP</v>
          </cell>
          <cell r="C711" t="str">
            <v>m</v>
          </cell>
          <cell r="D711">
            <v>4907.66</v>
          </cell>
          <cell r="E711">
            <v>1310.3499999999999</v>
          </cell>
          <cell r="F711">
            <v>6218.01</v>
          </cell>
        </row>
        <row r="712">
          <cell r="A712" t="str">
            <v>2 S 04 200 78</v>
          </cell>
          <cell r="B712" t="str">
            <v>Corpo BSCC 3,00 x 3,00 m alt.12,50 a 15,00 m AC/BP</v>
          </cell>
          <cell r="C712" t="str">
            <v>m</v>
          </cell>
          <cell r="D712">
            <v>6570.91</v>
          </cell>
          <cell r="E712">
            <v>1754.43</v>
          </cell>
          <cell r="F712">
            <v>8325.35</v>
          </cell>
        </row>
        <row r="713">
          <cell r="A713" t="str">
            <v>2 S 04 201 01</v>
          </cell>
          <cell r="B713" t="str">
            <v>Boca BSCC 1,50 x 1,50 m normal</v>
          </cell>
          <cell r="C713" t="str">
            <v>und</v>
          </cell>
          <cell r="D713">
            <v>8897.61</v>
          </cell>
          <cell r="E713">
            <v>2375.66</v>
          </cell>
          <cell r="F713">
            <v>11273.27</v>
          </cell>
        </row>
        <row r="714">
          <cell r="A714" t="str">
            <v>2 S 04 201 02</v>
          </cell>
          <cell r="B714" t="str">
            <v>Boca BSCC 2,00 x 2,00 m normal</v>
          </cell>
          <cell r="C714" t="str">
            <v>und</v>
          </cell>
          <cell r="D714">
            <v>13632.2</v>
          </cell>
          <cell r="E714">
            <v>3639.8</v>
          </cell>
          <cell r="F714">
            <v>17271.990000000002</v>
          </cell>
        </row>
        <row r="715">
          <cell r="A715" t="str">
            <v>2 S 04 201 03</v>
          </cell>
          <cell r="B715" t="str">
            <v>Boca BSCC 2,50 x 2,50 m normal</v>
          </cell>
          <cell r="C715" t="str">
            <v>und</v>
          </cell>
          <cell r="D715">
            <v>18208.419999999998</v>
          </cell>
          <cell r="E715">
            <v>4861.6499999999996</v>
          </cell>
          <cell r="F715">
            <v>23070.06</v>
          </cell>
        </row>
        <row r="716">
          <cell r="A716" t="str">
            <v>2 S 04 201 04</v>
          </cell>
          <cell r="B716" t="str">
            <v>Boca BSCC 3,00 x 3,00 m normal</v>
          </cell>
          <cell r="C716" t="str">
            <v>und</v>
          </cell>
          <cell r="D716">
            <v>25709.09</v>
          </cell>
          <cell r="E716">
            <v>6864.33</v>
          </cell>
          <cell r="F716">
            <v>32573.42</v>
          </cell>
        </row>
        <row r="717">
          <cell r="A717" t="str">
            <v>2 S 04 201 05</v>
          </cell>
          <cell r="B717" t="str">
            <v>Boca BSCC 1,50 x 1,50 m esc.=15</v>
          </cell>
          <cell r="C717" t="str">
            <v>und</v>
          </cell>
          <cell r="D717">
            <v>9248.18</v>
          </cell>
          <cell r="E717">
            <v>2469.2600000000002</v>
          </cell>
          <cell r="F717">
            <v>11717.45</v>
          </cell>
        </row>
        <row r="718">
          <cell r="A718" t="str">
            <v>2 S 04 201 06</v>
          </cell>
          <cell r="B718" t="str">
            <v>Boca BSCC 2,00 x 2,00 m esc.=15</v>
          </cell>
          <cell r="C718" t="str">
            <v>und</v>
          </cell>
          <cell r="D718">
            <v>14003.93</v>
          </cell>
          <cell r="E718">
            <v>3739.05</v>
          </cell>
          <cell r="F718">
            <v>17742.97</v>
          </cell>
        </row>
        <row r="719">
          <cell r="A719" t="str">
            <v>2 S 04 201 07</v>
          </cell>
          <cell r="B719" t="str">
            <v>Boca BSCC 2,50 x 2,50 m esc.=15</v>
          </cell>
          <cell r="C719" t="str">
            <v>und</v>
          </cell>
          <cell r="D719">
            <v>19410.3</v>
          </cell>
          <cell r="E719">
            <v>5182.55</v>
          </cell>
          <cell r="F719">
            <v>24592.85</v>
          </cell>
        </row>
        <row r="720">
          <cell r="A720" t="str">
            <v>2 S 04 201 08</v>
          </cell>
          <cell r="B720" t="str">
            <v>Boca BSCC 3,00 x 3,00 m esc.=15</v>
          </cell>
          <cell r="C720" t="str">
            <v>und</v>
          </cell>
          <cell r="D720">
            <v>27207.87</v>
          </cell>
          <cell r="E720">
            <v>7264.5</v>
          </cell>
          <cell r="F720">
            <v>34472.379999999997</v>
          </cell>
        </row>
        <row r="721">
          <cell r="A721" t="str">
            <v>2 S 04 201 09</v>
          </cell>
          <cell r="B721" t="str">
            <v>Boca BSCC 1,50 x 1,50 m esc.=30</v>
          </cell>
          <cell r="C721" t="str">
            <v>und</v>
          </cell>
          <cell r="D721">
            <v>10003.879999999999</v>
          </cell>
          <cell r="E721">
            <v>2671.04</v>
          </cell>
          <cell r="F721">
            <v>12674.92</v>
          </cell>
        </row>
        <row r="722">
          <cell r="A722" t="str">
            <v>2 S 04 201 10</v>
          </cell>
          <cell r="B722" t="str">
            <v>Boca BSCC 2,00 x 2,00 m esc.=30</v>
          </cell>
          <cell r="C722" t="str">
            <v>und</v>
          </cell>
          <cell r="D722">
            <v>15240.09</v>
          </cell>
          <cell r="E722">
            <v>4069.1</v>
          </cell>
          <cell r="F722">
            <v>19309.189999999999</v>
          </cell>
        </row>
        <row r="723">
          <cell r="A723" t="str">
            <v>2 S 04 201 11</v>
          </cell>
          <cell r="B723" t="str">
            <v>Boca BSCC 2,50 x 2,50 m esc.=30</v>
          </cell>
          <cell r="C723" t="str">
            <v>und</v>
          </cell>
          <cell r="D723">
            <v>21525</v>
          </cell>
          <cell r="E723">
            <v>5747.18</v>
          </cell>
          <cell r="F723">
            <v>27272.18</v>
          </cell>
        </row>
        <row r="724">
          <cell r="A724" t="str">
            <v>2 S 04 201 12</v>
          </cell>
          <cell r="B724" t="str">
            <v>Boca BSCC 3,00 x 3,00 m =esc.=30</v>
          </cell>
          <cell r="C724" t="str">
            <v>und</v>
          </cell>
          <cell r="D724">
            <v>29843.73</v>
          </cell>
          <cell r="E724">
            <v>7968.28</v>
          </cell>
          <cell r="F724">
            <v>37812.01</v>
          </cell>
        </row>
        <row r="725">
          <cell r="A725" t="str">
            <v>2 S 04 201 13</v>
          </cell>
          <cell r="B725" t="str">
            <v>Boca BSCC 1,50 x 1,50 m esc.=45</v>
          </cell>
          <cell r="C725" t="str">
            <v>und</v>
          </cell>
          <cell r="D725">
            <v>12369.23</v>
          </cell>
          <cell r="E725">
            <v>3302.58</v>
          </cell>
          <cell r="F725">
            <v>15671.82</v>
          </cell>
        </row>
        <row r="726">
          <cell r="A726" t="str">
            <v>2 S 04 201 14</v>
          </cell>
          <cell r="B726" t="str">
            <v>Boca BSCC 2,00 x 2,00 m esc.=45</v>
          </cell>
          <cell r="C726" t="str">
            <v>und</v>
          </cell>
          <cell r="D726">
            <v>19353.71</v>
          </cell>
          <cell r="E726">
            <v>5167.4399999999996</v>
          </cell>
          <cell r="F726">
            <v>24521.15</v>
          </cell>
        </row>
        <row r="727">
          <cell r="A727" t="str">
            <v>2 S 04 201 15</v>
          </cell>
          <cell r="B727" t="str">
            <v>Boca BSCC 2,50 x 2,50 m esc.=45</v>
          </cell>
          <cell r="C727" t="str">
            <v>und</v>
          </cell>
          <cell r="D727">
            <v>27204.29</v>
          </cell>
          <cell r="E727">
            <v>7263.55</v>
          </cell>
          <cell r="F727">
            <v>34467.839999999997</v>
          </cell>
        </row>
        <row r="728">
          <cell r="A728" t="str">
            <v>2 S 04 201 16</v>
          </cell>
          <cell r="B728" t="str">
            <v>Boca BSCC 3,00 x 3,00 m esc.=45</v>
          </cell>
          <cell r="C728" t="str">
            <v>und</v>
          </cell>
          <cell r="D728">
            <v>37681.199999999997</v>
          </cell>
          <cell r="E728">
            <v>10060.879999999999</v>
          </cell>
          <cell r="F728">
            <v>47742.080000000002</v>
          </cell>
        </row>
        <row r="729">
          <cell r="A729" t="str">
            <v>2 S 04 201 51</v>
          </cell>
          <cell r="B729" t="str">
            <v>Boca BSCC 1,50 x 1,50 m normal AC/BP</v>
          </cell>
          <cell r="C729" t="str">
            <v>und</v>
          </cell>
          <cell r="D729">
            <v>9429.26</v>
          </cell>
          <cell r="E729">
            <v>2517.61</v>
          </cell>
          <cell r="F729">
            <v>11946.88</v>
          </cell>
        </row>
        <row r="730">
          <cell r="A730" t="str">
            <v>2 S 04 201 52</v>
          </cell>
          <cell r="B730" t="str">
            <v>Boca BSCC 2,00 x 2,00 m normal AC/BP</v>
          </cell>
          <cell r="C730" t="str">
            <v>und</v>
          </cell>
          <cell r="D730">
            <v>14476.67</v>
          </cell>
          <cell r="E730">
            <v>3865.27</v>
          </cell>
          <cell r="F730">
            <v>18341.939999999999</v>
          </cell>
        </row>
        <row r="731">
          <cell r="A731" t="str">
            <v>2 S 04 201 53</v>
          </cell>
          <cell r="B731" t="str">
            <v>Boca BSCC 2,50 x 2,50 m normal AC/BP</v>
          </cell>
          <cell r="C731" t="str">
            <v>und</v>
          </cell>
          <cell r="D731">
            <v>19368.400000000001</v>
          </cell>
          <cell r="E731">
            <v>5171.3599999999997</v>
          </cell>
          <cell r="F731">
            <v>24539.759999999998</v>
          </cell>
        </row>
        <row r="732">
          <cell r="A732" t="str">
            <v>2 S 04 201 54</v>
          </cell>
          <cell r="B732" t="str">
            <v>Boca BSCC 3,00 x 3,00 m normal AC/BP</v>
          </cell>
          <cell r="C732" t="str">
            <v>und</v>
          </cell>
          <cell r="D732">
            <v>27389.47</v>
          </cell>
          <cell r="E732">
            <v>7312.99</v>
          </cell>
          <cell r="F732">
            <v>34702.46</v>
          </cell>
        </row>
        <row r="733">
          <cell r="A733" t="str">
            <v>2 S 04 201 55</v>
          </cell>
          <cell r="B733" t="str">
            <v>Boca BSCC 1,50 x 1,50 m esc=15 AC/BP</v>
          </cell>
          <cell r="C733" t="str">
            <v>und</v>
          </cell>
          <cell r="D733">
            <v>9714.59</v>
          </cell>
          <cell r="E733">
            <v>2593.8000000000002</v>
          </cell>
          <cell r="F733">
            <v>12308.39</v>
          </cell>
        </row>
        <row r="734">
          <cell r="A734" t="str">
            <v>2 S 04 201 56</v>
          </cell>
          <cell r="B734" t="str">
            <v>Boca BSCC 2,00 x 2,00 m esc=15 AC/BP</v>
          </cell>
          <cell r="C734" t="str">
            <v>und</v>
          </cell>
          <cell r="D734">
            <v>14759.33</v>
          </cell>
          <cell r="E734">
            <v>3940.74</v>
          </cell>
          <cell r="F734">
            <v>18700.07</v>
          </cell>
        </row>
        <row r="735">
          <cell r="A735" t="str">
            <v>2 S 04 201 57</v>
          </cell>
          <cell r="B735" t="str">
            <v>Boca BSCC 2,50 x 2,50 m esc=15 AC/BP</v>
          </cell>
          <cell r="C735" t="str">
            <v>und</v>
          </cell>
          <cell r="D735">
            <v>20525.740000000002</v>
          </cell>
          <cell r="E735">
            <v>5480.37</v>
          </cell>
          <cell r="F735">
            <v>26006.12</v>
          </cell>
        </row>
        <row r="736">
          <cell r="A736" t="str">
            <v>2 S 04 201 58</v>
          </cell>
          <cell r="B736" t="str">
            <v>Boca BSCC 3,00 x 3,00 m esc=15 AC/BP</v>
          </cell>
          <cell r="C736" t="str">
            <v>und</v>
          </cell>
          <cell r="D736">
            <v>28827.96</v>
          </cell>
          <cell r="E736">
            <v>7697.06</v>
          </cell>
          <cell r="F736">
            <v>36525.019999999997</v>
          </cell>
        </row>
        <row r="737">
          <cell r="A737" t="str">
            <v>2 S 04 201 59</v>
          </cell>
          <cell r="B737" t="str">
            <v>Boca BSCC 1,50 x 1,50 m esc=30 AC/BP</v>
          </cell>
          <cell r="C737" t="str">
            <v>und</v>
          </cell>
          <cell r="D737">
            <v>10542.86</v>
          </cell>
          <cell r="E737">
            <v>2814.94</v>
          </cell>
          <cell r="F737">
            <v>13357.8</v>
          </cell>
        </row>
        <row r="738">
          <cell r="A738" t="str">
            <v>2 S 04 201 60</v>
          </cell>
          <cell r="B738" t="str">
            <v>Boca BSCC 2,00 x 2,00 m esc=30 AC/BP</v>
          </cell>
          <cell r="C738" t="str">
            <v>und</v>
          </cell>
          <cell r="D738">
            <v>16087.83</v>
          </cell>
          <cell r="E738">
            <v>4295.45</v>
          </cell>
          <cell r="F738">
            <v>20383.28</v>
          </cell>
        </row>
        <row r="739">
          <cell r="A739" t="str">
            <v>2 S 04 201 61</v>
          </cell>
          <cell r="B739" t="str">
            <v>Boca BSCC 2,50 x 2,50 m esc=30 AC/BP</v>
          </cell>
          <cell r="C739" t="str">
            <v>und</v>
          </cell>
          <cell r="D739">
            <v>22756.07</v>
          </cell>
          <cell r="E739">
            <v>6075.87</v>
          </cell>
          <cell r="F739">
            <v>28831.94</v>
          </cell>
        </row>
        <row r="740">
          <cell r="A740" t="str">
            <v>2 S 04 201 62</v>
          </cell>
          <cell r="B740" t="str">
            <v>Boca BSCC 3,00 x 3,00 m esc=30 AC/BP</v>
          </cell>
          <cell r="C740" t="str">
            <v>und</v>
          </cell>
          <cell r="D740">
            <v>31663.4</v>
          </cell>
          <cell r="E740">
            <v>8454.1299999999992</v>
          </cell>
          <cell r="F740">
            <v>40117.53</v>
          </cell>
        </row>
        <row r="741">
          <cell r="A741" t="str">
            <v>2 S 04 201 63</v>
          </cell>
          <cell r="B741" t="str">
            <v>Boca BSCC 1,50 x 1,50 m esc=45 AC/BP</v>
          </cell>
          <cell r="C741" t="str">
            <v>und</v>
          </cell>
          <cell r="D741">
            <v>13021.71</v>
          </cell>
          <cell r="E741">
            <v>3476.8</v>
          </cell>
          <cell r="F741">
            <v>16498.509999999998</v>
          </cell>
        </row>
        <row r="742">
          <cell r="A742" t="str">
            <v>2 S 04 201 64</v>
          </cell>
          <cell r="B742" t="str">
            <v>Boca BSCC 2,00 x 2,00 m esc=45 AC/BP</v>
          </cell>
          <cell r="C742" t="str">
            <v>und</v>
          </cell>
          <cell r="D742">
            <v>20450.400000000001</v>
          </cell>
          <cell r="E742">
            <v>5460.26</v>
          </cell>
          <cell r="F742">
            <v>25910.66</v>
          </cell>
        </row>
        <row r="743">
          <cell r="A743" t="str">
            <v>2 S 04 201 65</v>
          </cell>
          <cell r="B743" t="str">
            <v>Boca BSCC 2,50 x 2,50 m esc=45 AC/BP</v>
          </cell>
          <cell r="C743" t="str">
            <v>und</v>
          </cell>
          <cell r="D743">
            <v>28712.959999999999</v>
          </cell>
          <cell r="E743">
            <v>7666.36</v>
          </cell>
          <cell r="F743">
            <v>36379.33</v>
          </cell>
        </row>
        <row r="744">
          <cell r="A744" t="str">
            <v>2 S 04 201 66</v>
          </cell>
          <cell r="B744" t="str">
            <v>Boca BSCC 3,00 x 3,00 m esc=45 AC/BP</v>
          </cell>
          <cell r="C744" t="str">
            <v>und</v>
          </cell>
          <cell r="D744">
            <v>39882.15</v>
          </cell>
          <cell r="E744">
            <v>10648.53</v>
          </cell>
          <cell r="F744">
            <v>50530.68</v>
          </cell>
        </row>
        <row r="745">
          <cell r="A745" t="str">
            <v>2 S 04 210 01</v>
          </cell>
          <cell r="B745" t="str">
            <v>Corpo BDCC 1,50 x 1,50 m alt. 0 a 1,00 m</v>
          </cell>
          <cell r="C745" t="str">
            <v>m</v>
          </cell>
          <cell r="D745">
            <v>2336.4299999999998</v>
          </cell>
          <cell r="E745">
            <v>623.83000000000004</v>
          </cell>
          <cell r="F745">
            <v>2960.26</v>
          </cell>
        </row>
        <row r="746">
          <cell r="A746" t="str">
            <v>2 S 04 210 02</v>
          </cell>
          <cell r="B746" t="str">
            <v>Corpo BDCC 2,00 x 2,00 m alt. 0 a 1,00 m</v>
          </cell>
          <cell r="C746" t="str">
            <v>m</v>
          </cell>
          <cell r="D746">
            <v>3483.96</v>
          </cell>
          <cell r="E746">
            <v>930.22</v>
          </cell>
          <cell r="F746">
            <v>4414.18</v>
          </cell>
        </row>
        <row r="747">
          <cell r="A747" t="str">
            <v>2 S 04 210 03</v>
          </cell>
          <cell r="B747" t="str">
            <v>Corpo BDCC 2,50 x 2,50 m alt. 0 a 1,00 m</v>
          </cell>
          <cell r="C747" t="str">
            <v>m</v>
          </cell>
          <cell r="D747">
            <v>4371.6899999999996</v>
          </cell>
          <cell r="E747">
            <v>1167.24</v>
          </cell>
          <cell r="F747">
            <v>5538.93</v>
          </cell>
        </row>
        <row r="748">
          <cell r="A748" t="str">
            <v>2 S 04 210 04</v>
          </cell>
          <cell r="B748" t="str">
            <v>Corpo BDCC 3,00 x 3,00 m alt. 0 a 1,00</v>
          </cell>
          <cell r="C748" t="str">
            <v>m</v>
          </cell>
          <cell r="D748">
            <v>5979.86</v>
          </cell>
          <cell r="E748">
            <v>1596.62</v>
          </cell>
          <cell r="F748">
            <v>7576.49</v>
          </cell>
        </row>
        <row r="749">
          <cell r="A749" t="str">
            <v>2 S 04 210 05</v>
          </cell>
          <cell r="B749" t="str">
            <v>Corpo BDCC 1,50 x 1,50 m alt. 1,00 a 2,50 m</v>
          </cell>
          <cell r="C749" t="str">
            <v>m</v>
          </cell>
          <cell r="D749">
            <v>2035.26</v>
          </cell>
          <cell r="E749">
            <v>543.41</v>
          </cell>
          <cell r="F749">
            <v>2578.67</v>
          </cell>
        </row>
        <row r="750">
          <cell r="A750" t="str">
            <v>2 S 04 210 06</v>
          </cell>
          <cell r="B750" t="str">
            <v>Corpo BDCC 2,00 x 2,00 m alt. 1,00 a 2,50 m</v>
          </cell>
          <cell r="C750" t="str">
            <v>m</v>
          </cell>
          <cell r="D750">
            <v>3021</v>
          </cell>
          <cell r="E750">
            <v>806.61</v>
          </cell>
          <cell r="F750">
            <v>3827.61</v>
          </cell>
        </row>
        <row r="751">
          <cell r="A751" t="str">
            <v>2 S 04 210 07</v>
          </cell>
          <cell r="B751" t="str">
            <v>Corpo BDCC 2,50 x 2,50 m alt. 1,00 a 2,50 m</v>
          </cell>
          <cell r="C751" t="str">
            <v>m</v>
          </cell>
          <cell r="D751">
            <v>4112.93</v>
          </cell>
          <cell r="E751">
            <v>1098.1500000000001</v>
          </cell>
          <cell r="F751">
            <v>5211.08</v>
          </cell>
        </row>
        <row r="752">
          <cell r="A752" t="str">
            <v>2 S 04 210 08</v>
          </cell>
          <cell r="B752" t="str">
            <v>Corpo BDCC 3,00 x 3,00 m alt. 1,00 a 2,50 m</v>
          </cell>
          <cell r="C752" t="str">
            <v>m</v>
          </cell>
          <cell r="D752">
            <v>5622.49</v>
          </cell>
          <cell r="E752">
            <v>1501.21</v>
          </cell>
          <cell r="F752">
            <v>7123.7</v>
          </cell>
        </row>
        <row r="753">
          <cell r="A753" t="str">
            <v>2 S 04 210 09</v>
          </cell>
          <cell r="B753" t="str">
            <v>Corpo BDCC 1,50 x 1,50 m alt. 2,50 a 5,00 m</v>
          </cell>
          <cell r="C753" t="str">
            <v>m</v>
          </cell>
          <cell r="D753">
            <v>2179.54</v>
          </cell>
          <cell r="E753">
            <v>581.94000000000005</v>
          </cell>
          <cell r="F753">
            <v>2761.47</v>
          </cell>
        </row>
        <row r="754">
          <cell r="A754" t="str">
            <v>2 S 04 210 10</v>
          </cell>
          <cell r="B754" t="str">
            <v>Corpo BDCC 2,00 x 2,00 m alt. 2,50 a 5,00 m</v>
          </cell>
          <cell r="C754" t="str">
            <v>m</v>
          </cell>
          <cell r="D754">
            <v>3482.68</v>
          </cell>
          <cell r="E754">
            <v>929.88</v>
          </cell>
          <cell r="F754">
            <v>4412.55</v>
          </cell>
        </row>
        <row r="755">
          <cell r="A755" t="str">
            <v>2 S 04 210 11</v>
          </cell>
          <cell r="B755" t="str">
            <v>Corpo BDCC 2,50 x 2,50 m alt. 2,50 a 5,00 m</v>
          </cell>
          <cell r="C755" t="str">
            <v>m</v>
          </cell>
          <cell r="D755">
            <v>4764.7299999999996</v>
          </cell>
          <cell r="E755">
            <v>1272.18</v>
          </cell>
          <cell r="F755">
            <v>6036.91</v>
          </cell>
        </row>
        <row r="756">
          <cell r="A756" t="str">
            <v>2 S 04 210 12</v>
          </cell>
          <cell r="B756" t="str">
            <v>Corpo BDCC 3,00 x 3,00 m alt. 2,50 a 5,00 m</v>
          </cell>
          <cell r="C756" t="str">
            <v>m</v>
          </cell>
          <cell r="D756">
            <v>6189.52</v>
          </cell>
          <cell r="E756">
            <v>1652.6</v>
          </cell>
          <cell r="F756">
            <v>7842.12</v>
          </cell>
        </row>
        <row r="757">
          <cell r="A757" t="str">
            <v>2 S 04 210 13</v>
          </cell>
          <cell r="B757" t="str">
            <v>Corpo BDCC 1,50 x 1,50 m alt. 5,00 a 7,50 m</v>
          </cell>
          <cell r="C757" t="str">
            <v>m</v>
          </cell>
          <cell r="D757">
            <v>2523.4299999999998</v>
          </cell>
          <cell r="E757">
            <v>673.76</v>
          </cell>
          <cell r="F757">
            <v>3197.19</v>
          </cell>
        </row>
        <row r="758">
          <cell r="A758" t="str">
            <v>2 S 04 210 14</v>
          </cell>
          <cell r="B758" t="str">
            <v>Corpo BDCC 2,00 a 2,00 m alt. 5,00 a 7,50 m</v>
          </cell>
          <cell r="C758" t="str">
            <v>m</v>
          </cell>
          <cell r="D758">
            <v>3944.87</v>
          </cell>
          <cell r="E758">
            <v>1053.28</v>
          </cell>
          <cell r="F758">
            <v>4998.1499999999996</v>
          </cell>
        </row>
        <row r="759">
          <cell r="A759" t="str">
            <v>2 S 04 210 15</v>
          </cell>
          <cell r="B759" t="str">
            <v>Corpo BDCC 2,50 x 2,50 m alt. 5,00 a 7,50 m</v>
          </cell>
          <cell r="C759" t="str">
            <v>m</v>
          </cell>
          <cell r="D759">
            <v>5541.75</v>
          </cell>
          <cell r="E759">
            <v>1479.65</v>
          </cell>
          <cell r="F759">
            <v>7021.4</v>
          </cell>
        </row>
        <row r="760">
          <cell r="A760" t="str">
            <v>2 S 04 210 16</v>
          </cell>
          <cell r="B760" t="str">
            <v>Corpo BDCC 3,00 x 3,00 m alt. 5,00 a 7,50 m</v>
          </cell>
          <cell r="C760" t="str">
            <v>m</v>
          </cell>
          <cell r="D760">
            <v>7552.43</v>
          </cell>
          <cell r="E760">
            <v>2016.5</v>
          </cell>
          <cell r="F760">
            <v>9568.93</v>
          </cell>
        </row>
        <row r="761">
          <cell r="A761" t="str">
            <v>2 S 04 210 17</v>
          </cell>
          <cell r="B761" t="str">
            <v>Corpo BDCC 1,50 x 1,50 m alt. 7,50 a 10,00 m</v>
          </cell>
          <cell r="C761" t="str">
            <v>m</v>
          </cell>
          <cell r="D761">
            <v>2852.83</v>
          </cell>
          <cell r="E761">
            <v>761.71</v>
          </cell>
          <cell r="F761">
            <v>3614.54</v>
          </cell>
        </row>
        <row r="762">
          <cell r="A762" t="str">
            <v>2 S 04 210 18</v>
          </cell>
          <cell r="B762" t="str">
            <v>Corpo BDCC 2,00 x 2,00 m alt. 7,50 a 10,00 m</v>
          </cell>
          <cell r="C762" t="str">
            <v>m</v>
          </cell>
          <cell r="D762">
            <v>4668.5200000000004</v>
          </cell>
          <cell r="E762">
            <v>1246.5</v>
          </cell>
          <cell r="F762">
            <v>5915.02</v>
          </cell>
        </row>
        <row r="763">
          <cell r="A763" t="str">
            <v>2 S 04 210 19</v>
          </cell>
          <cell r="B763" t="str">
            <v>Corpo BDCC 2,50 x 2,50 m alt. 7,50 a 10,00 m</v>
          </cell>
          <cell r="C763" t="str">
            <v>m</v>
          </cell>
          <cell r="D763">
            <v>5868.57</v>
          </cell>
          <cell r="E763">
            <v>1566.91</v>
          </cell>
          <cell r="F763">
            <v>7435.48</v>
          </cell>
        </row>
        <row r="764">
          <cell r="A764" t="str">
            <v>2 S 04 210 20</v>
          </cell>
          <cell r="B764" t="str">
            <v>Corpo BDCC 3,00 x 3,00 m alt. 7,50 a 10,00 m</v>
          </cell>
          <cell r="C764" t="str">
            <v>m</v>
          </cell>
          <cell r="D764">
            <v>8315.08</v>
          </cell>
          <cell r="E764">
            <v>2220.13</v>
          </cell>
          <cell r="F764">
            <v>10535.2</v>
          </cell>
        </row>
        <row r="765">
          <cell r="A765" t="str">
            <v>2 S 04 210 21</v>
          </cell>
          <cell r="B765" t="str">
            <v>Corpo BDCC 1,50 x 1,50 m alt. 10,00 a 12,50 m</v>
          </cell>
          <cell r="C765" t="str">
            <v>m</v>
          </cell>
          <cell r="D765">
            <v>3122.37</v>
          </cell>
          <cell r="E765">
            <v>833.67</v>
          </cell>
          <cell r="F765">
            <v>3956.04</v>
          </cell>
        </row>
        <row r="766">
          <cell r="A766" t="str">
            <v>2 S 04 210 22</v>
          </cell>
          <cell r="B766" t="str">
            <v>Corpo BDCC 2,00 x 2,00 m alt. 10,00 a 12,50 m</v>
          </cell>
          <cell r="C766" t="str">
            <v>m</v>
          </cell>
          <cell r="D766">
            <v>5007.9799999999996</v>
          </cell>
          <cell r="E766">
            <v>1337.13</v>
          </cell>
          <cell r="F766">
            <v>6345.11</v>
          </cell>
        </row>
        <row r="767">
          <cell r="A767" t="str">
            <v>2 S 04 210 23</v>
          </cell>
          <cell r="B767" t="str">
            <v>Corpo BDCC 2,50 x 2,50 m alt. 10,00 a 12,50 m</v>
          </cell>
          <cell r="C767" t="str">
            <v>m</v>
          </cell>
          <cell r="D767">
            <v>6748.46</v>
          </cell>
          <cell r="E767">
            <v>1801.84</v>
          </cell>
          <cell r="F767">
            <v>8550.2999999999993</v>
          </cell>
        </row>
        <row r="768">
          <cell r="A768" t="str">
            <v>2 S 04 210 24</v>
          </cell>
          <cell r="B768" t="str">
            <v>Corpo BDCC 3,00 x 3,00 m alt. 10,00 a 12,50 m</v>
          </cell>
          <cell r="C768" t="str">
            <v>m</v>
          </cell>
          <cell r="D768">
            <v>9490.5499999999993</v>
          </cell>
          <cell r="E768">
            <v>2533.98</v>
          </cell>
          <cell r="F768">
            <v>12024.53</v>
          </cell>
        </row>
        <row r="769">
          <cell r="A769" t="str">
            <v>2 S 04 210 25</v>
          </cell>
          <cell r="B769" t="str">
            <v>Corpo BDCC 1,50 x 1,50 m alt. 12,50 a 15,00 m</v>
          </cell>
          <cell r="C769" t="str">
            <v>m</v>
          </cell>
          <cell r="D769">
            <v>3388.72</v>
          </cell>
          <cell r="E769">
            <v>904.79</v>
          </cell>
          <cell r="F769">
            <v>4293.51</v>
          </cell>
        </row>
        <row r="770">
          <cell r="A770" t="str">
            <v>2 S 04 210 26</v>
          </cell>
          <cell r="B770" t="str">
            <v>Corpo BDCC 2,00 x 2,00 m alt. 12,50 a 15,00 m</v>
          </cell>
          <cell r="C770" t="str">
            <v>m</v>
          </cell>
          <cell r="D770">
            <v>5158.38</v>
          </cell>
          <cell r="E770">
            <v>1377.29</v>
          </cell>
          <cell r="F770">
            <v>6535.67</v>
          </cell>
        </row>
        <row r="771">
          <cell r="A771" t="str">
            <v>2 S 04 210 27</v>
          </cell>
          <cell r="B771" t="str">
            <v>Corpo BDCC 2,50 x 2,50 m alt. 12,50 a 15,00 m</v>
          </cell>
          <cell r="C771" t="str">
            <v>m</v>
          </cell>
          <cell r="D771">
            <v>7478.87</v>
          </cell>
          <cell r="E771">
            <v>1996.86</v>
          </cell>
          <cell r="F771">
            <v>9475.73</v>
          </cell>
        </row>
        <row r="772">
          <cell r="A772" t="str">
            <v>2 S 04 210 28</v>
          </cell>
          <cell r="B772" t="str">
            <v>Corpo BDCC 3,00 x 3,00 m alt. 12,50 a 15,00 m</v>
          </cell>
          <cell r="C772" t="str">
            <v>m</v>
          </cell>
          <cell r="D772">
            <v>9437.6200000000008</v>
          </cell>
          <cell r="E772">
            <v>2519.84</v>
          </cell>
          <cell r="F772">
            <v>11957.46</v>
          </cell>
        </row>
        <row r="773">
          <cell r="A773" t="str">
            <v>2 S 04 210 51</v>
          </cell>
          <cell r="B773" t="str">
            <v>Corpo BDCC 1,50 x 1,50 m alt. 0 a 1,00 m AC/BP</v>
          </cell>
          <cell r="C773" t="str">
            <v>m</v>
          </cell>
          <cell r="D773">
            <v>2492.09</v>
          </cell>
          <cell r="E773">
            <v>665.39</v>
          </cell>
          <cell r="F773">
            <v>3157.48</v>
          </cell>
        </row>
        <row r="774">
          <cell r="A774" t="str">
            <v>2 S 04 210 52</v>
          </cell>
          <cell r="B774" t="str">
            <v>Corpo BDCC 2,00 x 2,00 m alt. 0 a 1,00 m AC/BP</v>
          </cell>
          <cell r="C774" t="str">
            <v>m</v>
          </cell>
          <cell r="D774">
            <v>3678.04</v>
          </cell>
          <cell r="E774">
            <v>982.04</v>
          </cell>
          <cell r="F774">
            <v>4660.08</v>
          </cell>
        </row>
        <row r="775">
          <cell r="A775" t="str">
            <v>2 S 04 210 53</v>
          </cell>
          <cell r="B775" t="str">
            <v>Corpo BDCC 2,50 a 2,50 m alt. 0 a 1,00 m AC/BP</v>
          </cell>
          <cell r="C775" t="str">
            <v>m</v>
          </cell>
          <cell r="D775">
            <v>4624.53</v>
          </cell>
          <cell r="E775">
            <v>1234.75</v>
          </cell>
          <cell r="F775">
            <v>5859.28</v>
          </cell>
        </row>
        <row r="776">
          <cell r="A776" t="str">
            <v>2 S 04 210 54</v>
          </cell>
          <cell r="B776" t="str">
            <v>Corpo BDCC 3,00 x 3,00 m alt. 0 a 1,00 m AC/BP</v>
          </cell>
          <cell r="C776" t="str">
            <v>m</v>
          </cell>
          <cell r="D776">
            <v>6346.2</v>
          </cell>
          <cell r="E776">
            <v>1694.44</v>
          </cell>
          <cell r="F776">
            <v>8040.64</v>
          </cell>
        </row>
        <row r="777">
          <cell r="A777" t="str">
            <v>2 S 04 210 55</v>
          </cell>
          <cell r="B777" t="str">
            <v>Corpo BDCC 1,50 x 1,50 m alt. 1,00 a 2,50 m AC/BP</v>
          </cell>
          <cell r="C777" t="str">
            <v>m</v>
          </cell>
          <cell r="D777">
            <v>2190.92</v>
          </cell>
          <cell r="E777">
            <v>584.97</v>
          </cell>
          <cell r="F777">
            <v>2775.89</v>
          </cell>
        </row>
        <row r="778">
          <cell r="A778" t="str">
            <v>2 S 04 210 56</v>
          </cell>
          <cell r="B778" t="str">
            <v>Corpo BDCC 2,00 x 2,00 m alt. 1,00 a 2,50 m AC/BP</v>
          </cell>
          <cell r="C778" t="str">
            <v>m</v>
          </cell>
          <cell r="D778">
            <v>3222.22</v>
          </cell>
          <cell r="E778">
            <v>860.33</v>
          </cell>
          <cell r="F778">
            <v>4082.55</v>
          </cell>
        </row>
        <row r="779">
          <cell r="A779" t="str">
            <v>2 S 04 210 57</v>
          </cell>
          <cell r="B779" t="str">
            <v>Corpo BDCC 2,50 x 2,50 m alt. 1,00 a 2,50 m AC/BP</v>
          </cell>
          <cell r="C779" t="str">
            <v>m</v>
          </cell>
          <cell r="D779">
            <v>4365.7700000000004</v>
          </cell>
          <cell r="E779">
            <v>1165.6600000000001</v>
          </cell>
          <cell r="F779">
            <v>5531.43</v>
          </cell>
        </row>
        <row r="780">
          <cell r="A780" t="str">
            <v>2 S 04 210 58</v>
          </cell>
          <cell r="B780" t="str">
            <v>Corpo BDCC 3,00 x 3,00 m alt. 1,00 a 2,50 m AC/BP</v>
          </cell>
          <cell r="C780" t="str">
            <v>m</v>
          </cell>
          <cell r="D780">
            <v>5999.09</v>
          </cell>
          <cell r="E780">
            <v>1601.76</v>
          </cell>
          <cell r="F780">
            <v>7600.84</v>
          </cell>
        </row>
        <row r="781">
          <cell r="A781" t="str">
            <v>2 S 04 210 59</v>
          </cell>
          <cell r="B781" t="str">
            <v>Corpo BDCC 1,50 x 1,50 m alt. 2,50 a 5,00 m AC/BP</v>
          </cell>
          <cell r="C781" t="str">
            <v>m</v>
          </cell>
          <cell r="D781">
            <v>2335.1999999999998</v>
          </cell>
          <cell r="E781">
            <v>623.5</v>
          </cell>
          <cell r="F781">
            <v>2958.69</v>
          </cell>
        </row>
        <row r="782">
          <cell r="A782" t="str">
            <v>2 S 04 210 60</v>
          </cell>
          <cell r="B782" t="str">
            <v>Corpo BDCC 2,00 x 2,00 m alt. 2,50 a 5,00 m AC/BP</v>
          </cell>
          <cell r="C782" t="str">
            <v>m</v>
          </cell>
          <cell r="D782">
            <v>3683.9</v>
          </cell>
          <cell r="E782">
            <v>983.6</v>
          </cell>
          <cell r="F782">
            <v>4667.5</v>
          </cell>
        </row>
        <row r="783">
          <cell r="A783" t="str">
            <v>2 S 04 210 61</v>
          </cell>
          <cell r="B783" t="str">
            <v>Corpo BDCC 2,50 x 2,50 m alt. 2,50 a 5,00 m AC/BP</v>
          </cell>
          <cell r="C783" t="str">
            <v>m</v>
          </cell>
          <cell r="D783">
            <v>5084.3100000000004</v>
          </cell>
          <cell r="E783">
            <v>1357.51</v>
          </cell>
          <cell r="F783">
            <v>6441.82</v>
          </cell>
        </row>
        <row r="784">
          <cell r="A784" t="str">
            <v>2 S 04 210 62</v>
          </cell>
          <cell r="B784" t="str">
            <v>Corpo BDCC 3,00 x 3,00 m alt. 2,50 a 5,00 m AC/BP</v>
          </cell>
          <cell r="C784" t="str">
            <v>m</v>
          </cell>
          <cell r="D784">
            <v>6647.7</v>
          </cell>
          <cell r="E784">
            <v>1774.94</v>
          </cell>
          <cell r="F784">
            <v>8422.6299999999992</v>
          </cell>
        </row>
        <row r="785">
          <cell r="A785" t="str">
            <v>2 S 04 210 63</v>
          </cell>
          <cell r="B785" t="str">
            <v>Corpo BDCC 1,50 x 1,50 m alt. 5,00 a 7,50 m AC/BP</v>
          </cell>
          <cell r="C785" t="str">
            <v>m</v>
          </cell>
          <cell r="D785">
            <v>2679.09</v>
          </cell>
          <cell r="E785">
            <v>715.32</v>
          </cell>
          <cell r="F785">
            <v>3394.41</v>
          </cell>
        </row>
        <row r="786">
          <cell r="A786" t="str">
            <v>2 S 04 210 64</v>
          </cell>
          <cell r="B786" t="str">
            <v>Corpo BDCC 2,00 x 2,00 m alt. 5,00 a 7,50 m AC/BP</v>
          </cell>
          <cell r="C786" t="str">
            <v>m</v>
          </cell>
          <cell r="D786">
            <v>4207.43</v>
          </cell>
          <cell r="E786">
            <v>1123.3800000000001</v>
          </cell>
          <cell r="F786">
            <v>5330.82</v>
          </cell>
        </row>
        <row r="787">
          <cell r="A787" t="str">
            <v>2 S 04 210 65</v>
          </cell>
          <cell r="B787" t="str">
            <v>Corpo BDCC 2,50 x 2,50 m alt. 5,00 a 7,50 m AC/BP</v>
          </cell>
          <cell r="C787" t="str">
            <v>m</v>
          </cell>
          <cell r="D787">
            <v>5861.33</v>
          </cell>
          <cell r="E787">
            <v>1564.98</v>
          </cell>
          <cell r="F787">
            <v>7426.31</v>
          </cell>
        </row>
        <row r="788">
          <cell r="A788" t="str">
            <v>2 S 04 210 66</v>
          </cell>
          <cell r="B788" t="str">
            <v>Corpo BDCC 3,00 x 3,00 m alt. 5,00 a 7,50 m AC/BP</v>
          </cell>
          <cell r="C788" t="str">
            <v>m</v>
          </cell>
          <cell r="D788">
            <v>8010.61</v>
          </cell>
          <cell r="E788">
            <v>2138.83</v>
          </cell>
          <cell r="F788">
            <v>10149.44</v>
          </cell>
        </row>
        <row r="789">
          <cell r="A789" t="str">
            <v>2 S 04 210 67</v>
          </cell>
          <cell r="B789" t="str">
            <v>Corpo BDCC 1,50 x 1,50 m alt. 7,50 a 10,00 m AC/BP</v>
          </cell>
          <cell r="C789" t="str">
            <v>m</v>
          </cell>
          <cell r="D789">
            <v>3008.49</v>
          </cell>
          <cell r="E789">
            <v>803.27</v>
          </cell>
          <cell r="F789">
            <v>3811.76</v>
          </cell>
        </row>
        <row r="790">
          <cell r="A790" t="str">
            <v>2 S 04 210 68</v>
          </cell>
          <cell r="B790" t="str">
            <v>Corpo BDCC 2,00 x 2,00 m alt. 7,50 a 10,00 m AC/BP</v>
          </cell>
          <cell r="C790" t="str">
            <v>m</v>
          </cell>
          <cell r="D790">
            <v>4931.09</v>
          </cell>
          <cell r="E790">
            <v>1316.6</v>
          </cell>
          <cell r="F790">
            <v>6247.69</v>
          </cell>
        </row>
        <row r="791">
          <cell r="A791" t="str">
            <v>2 S 04 210 69</v>
          </cell>
          <cell r="B791" t="str">
            <v>Corpo BDCC 2,50 x 2,50 m alt. 7,50 a 10,00 m AC/BP</v>
          </cell>
          <cell r="C791" t="str">
            <v>m</v>
          </cell>
          <cell r="D791">
            <v>6257.6</v>
          </cell>
          <cell r="E791">
            <v>1670.78</v>
          </cell>
          <cell r="F791">
            <v>7928.39</v>
          </cell>
        </row>
        <row r="792">
          <cell r="A792" t="str">
            <v>2 S 04 210 70</v>
          </cell>
          <cell r="B792" t="str">
            <v>Corpo BDCC 3,00 x 3,00 m alt. 7,50 a 10,00 m AC/BP</v>
          </cell>
          <cell r="C792" t="str">
            <v>m</v>
          </cell>
          <cell r="D792">
            <v>8877.06</v>
          </cell>
          <cell r="E792">
            <v>2370.1799999999998</v>
          </cell>
          <cell r="F792">
            <v>11247.24</v>
          </cell>
        </row>
        <row r="793">
          <cell r="A793" t="str">
            <v>2 S 04 210 71</v>
          </cell>
          <cell r="B793" t="str">
            <v>Corpo BDCC 1,50 x 1,50 m alt.10,00 a 12,50 m AC/BP</v>
          </cell>
          <cell r="C793" t="str">
            <v>m</v>
          </cell>
          <cell r="D793">
            <v>3327.92</v>
          </cell>
          <cell r="E793">
            <v>888.55</v>
          </cell>
          <cell r="F793">
            <v>4216.47</v>
          </cell>
        </row>
        <row r="794">
          <cell r="A794" t="str">
            <v>2 S 04 210 72</v>
          </cell>
          <cell r="B794" t="str">
            <v>Corpo BDCC 2,00 x 2,00 m alt.10,00 a 12,50 m AC/BP</v>
          </cell>
          <cell r="C794" t="str">
            <v>m</v>
          </cell>
          <cell r="D794">
            <v>5331.24</v>
          </cell>
          <cell r="E794">
            <v>1423.44</v>
          </cell>
          <cell r="F794">
            <v>6754.68</v>
          </cell>
        </row>
        <row r="795">
          <cell r="A795" t="str">
            <v>2 S 04 210 73</v>
          </cell>
          <cell r="B795" t="str">
            <v>Corpo BDCC 2,50 x 2,50 m alt.10,00 a 12,50 m AC/BP</v>
          </cell>
          <cell r="C795" t="str">
            <v>m</v>
          </cell>
          <cell r="D795">
            <v>7137.49</v>
          </cell>
          <cell r="E795">
            <v>1905.71</v>
          </cell>
          <cell r="F795">
            <v>9043.2000000000007</v>
          </cell>
        </row>
        <row r="796">
          <cell r="A796" t="str">
            <v>2 S 04 210 74</v>
          </cell>
          <cell r="B796" t="str">
            <v>Corpo BDCC 3,00 x 3,00 m alt.10,00 a 12,50 m AC/BP</v>
          </cell>
          <cell r="C796" t="str">
            <v>m</v>
          </cell>
          <cell r="D796">
            <v>10052.530000000001</v>
          </cell>
          <cell r="E796">
            <v>2684.03</v>
          </cell>
          <cell r="F796">
            <v>12736.56</v>
          </cell>
        </row>
        <row r="797">
          <cell r="A797" t="str">
            <v>2 S 04 210 75</v>
          </cell>
          <cell r="B797" t="str">
            <v>Corpo BDCC 1,50 x 1,50 m alt.12,50 a 15,00 m AC/BP</v>
          </cell>
          <cell r="C797" t="str">
            <v>m</v>
          </cell>
          <cell r="D797">
            <v>3594.27</v>
          </cell>
          <cell r="E797">
            <v>959.67</v>
          </cell>
          <cell r="F797">
            <v>4553.9399999999996</v>
          </cell>
        </row>
        <row r="798">
          <cell r="A798" t="str">
            <v>2 S 04 210 76</v>
          </cell>
          <cell r="B798" t="str">
            <v>Corpo BDCC 2,00 x 2,00 m alt.12,50 a 15,00 m AC/BP</v>
          </cell>
          <cell r="C798" t="str">
            <v>m</v>
          </cell>
          <cell r="D798">
            <v>5481.64</v>
          </cell>
          <cell r="E798">
            <v>1463.6</v>
          </cell>
          <cell r="F798">
            <v>6945.23</v>
          </cell>
        </row>
        <row r="799">
          <cell r="A799" t="str">
            <v>2 S 04 210 77</v>
          </cell>
          <cell r="B799" t="str">
            <v>Corpo BDCC 2,50 x 2,50 m alt.12,50 a 15,00 m AC/BP</v>
          </cell>
          <cell r="C799" t="str">
            <v>m</v>
          </cell>
          <cell r="D799">
            <v>7867.9</v>
          </cell>
          <cell r="E799">
            <v>2100.73</v>
          </cell>
          <cell r="F799">
            <v>9968.6299999999992</v>
          </cell>
        </row>
        <row r="800">
          <cell r="A800" t="str">
            <v>2 S 04 210 78</v>
          </cell>
          <cell r="B800" t="str">
            <v>Corpo BDCC 3,00 x 3,00 m alt.12,50 a 15,00 m AC/BP</v>
          </cell>
          <cell r="C800" t="str">
            <v>m</v>
          </cell>
          <cell r="D800">
            <v>9999.6</v>
          </cell>
          <cell r="E800">
            <v>2669.89</v>
          </cell>
          <cell r="F800">
            <v>12669.5</v>
          </cell>
        </row>
        <row r="801">
          <cell r="A801" t="str">
            <v>2 S 04 211 01</v>
          </cell>
          <cell r="B801" t="str">
            <v>Boca BDCC 1,50 x 1,50 m normal</v>
          </cell>
          <cell r="C801" t="str">
            <v>und</v>
          </cell>
          <cell r="D801">
            <v>10339.209999999999</v>
          </cell>
          <cell r="E801">
            <v>2760.57</v>
          </cell>
          <cell r="F801">
            <v>13099.78</v>
          </cell>
        </row>
        <row r="802">
          <cell r="A802" t="str">
            <v>2 S 04 211 02</v>
          </cell>
          <cell r="B802" t="str">
            <v>Boca BDCC 2,00 x 2,00 m normal</v>
          </cell>
          <cell r="C802" t="str">
            <v>und</v>
          </cell>
          <cell r="D802">
            <v>15652.18</v>
          </cell>
          <cell r="E802">
            <v>4179.13</v>
          </cell>
          <cell r="F802">
            <v>19831.310000000001</v>
          </cell>
        </row>
        <row r="803">
          <cell r="A803" t="str">
            <v>2 S 04 211 03</v>
          </cell>
          <cell r="B803" t="str">
            <v>Boca BDCC 2,50 x 2,50 m normal</v>
          </cell>
          <cell r="C803" t="str">
            <v>und</v>
          </cell>
          <cell r="D803">
            <v>21706.05</v>
          </cell>
          <cell r="E803">
            <v>5795.52</v>
          </cell>
          <cell r="F803">
            <v>27501.57</v>
          </cell>
        </row>
        <row r="804">
          <cell r="A804" t="str">
            <v>2 S 04 211 04</v>
          </cell>
          <cell r="B804" t="str">
            <v>Boca BDCC 3,00 x 3,00 m normal</v>
          </cell>
          <cell r="C804" t="str">
            <v>und</v>
          </cell>
          <cell r="D804">
            <v>31124.49</v>
          </cell>
          <cell r="E804">
            <v>8310.24</v>
          </cell>
          <cell r="F804">
            <v>39434.730000000003</v>
          </cell>
        </row>
        <row r="805">
          <cell r="A805" t="str">
            <v>2 S 04 211 05</v>
          </cell>
          <cell r="B805" t="str">
            <v>Boca BDCC 1,50 x 1,50 m esc.=15</v>
          </cell>
          <cell r="C805" t="str">
            <v>und</v>
          </cell>
          <cell r="D805">
            <v>11337.52</v>
          </cell>
          <cell r="E805">
            <v>3027.12</v>
          </cell>
          <cell r="F805">
            <v>14364.64</v>
          </cell>
        </row>
        <row r="806">
          <cell r="A806" t="str">
            <v>2 S 04 211 06</v>
          </cell>
          <cell r="B806" t="str">
            <v>Boca BDCC 2,00 x 2,00 m esc=15</v>
          </cell>
          <cell r="C806" t="str">
            <v>und</v>
          </cell>
          <cell r="D806">
            <v>17296.169999999998</v>
          </cell>
          <cell r="E806">
            <v>4618.08</v>
          </cell>
          <cell r="F806">
            <v>21914.25</v>
          </cell>
        </row>
        <row r="807">
          <cell r="A807" t="str">
            <v>2 S 04 211 07</v>
          </cell>
          <cell r="B807" t="str">
            <v>Boca BDCC 2,50 x 2,50 m esc=15</v>
          </cell>
          <cell r="C807" t="str">
            <v>und</v>
          </cell>
          <cell r="D807">
            <v>23586.55</v>
          </cell>
          <cell r="E807">
            <v>6297.61</v>
          </cell>
          <cell r="F807">
            <v>29884.16</v>
          </cell>
        </row>
        <row r="808">
          <cell r="A808" t="str">
            <v>2 S 04 211 08</v>
          </cell>
          <cell r="B808" t="str">
            <v>Boca BDCC 3,00 x 3,00 m esc=15</v>
          </cell>
          <cell r="C808" t="str">
            <v>und</v>
          </cell>
          <cell r="D808">
            <v>33707.31</v>
          </cell>
          <cell r="E808">
            <v>8999.85</v>
          </cell>
          <cell r="F808">
            <v>42707.16</v>
          </cell>
        </row>
        <row r="809">
          <cell r="A809" t="str">
            <v>2 S 04 211 09</v>
          </cell>
          <cell r="B809" t="str">
            <v>Boca BDCC 1,50 x 1,50 m esc.=30</v>
          </cell>
          <cell r="C809" t="str">
            <v>und</v>
          </cell>
          <cell r="D809">
            <v>11421.88</v>
          </cell>
          <cell r="E809">
            <v>3049.64</v>
          </cell>
          <cell r="F809">
            <v>14471.52</v>
          </cell>
        </row>
        <row r="810">
          <cell r="A810" t="str">
            <v>2 S 04 211 10</v>
          </cell>
          <cell r="B810" t="str">
            <v>Boca BDCC 2,00 x 2,00 m esc=30</v>
          </cell>
          <cell r="C810" t="str">
            <v>und</v>
          </cell>
          <cell r="D810">
            <v>18656.53</v>
          </cell>
          <cell r="E810">
            <v>4981.29</v>
          </cell>
          <cell r="F810">
            <v>23637.82</v>
          </cell>
        </row>
        <row r="811">
          <cell r="A811" t="str">
            <v>2 S 04 211 11</v>
          </cell>
          <cell r="B811" t="str">
            <v>Boca BDCC 2,50 x 2,50 m esc.=30</v>
          </cell>
          <cell r="C811" t="str">
            <v>und</v>
          </cell>
          <cell r="D811">
            <v>25174.29</v>
          </cell>
          <cell r="E811">
            <v>6721.54</v>
          </cell>
          <cell r="F811">
            <v>31895.83</v>
          </cell>
        </row>
        <row r="812">
          <cell r="A812" t="str">
            <v>2 S 04 211 12</v>
          </cell>
          <cell r="B812" t="str">
            <v>Boca BDCC 3,00 x 3,00 m esc=30</v>
          </cell>
          <cell r="C812" t="str">
            <v>und</v>
          </cell>
          <cell r="D812">
            <v>38353.71</v>
          </cell>
          <cell r="E812">
            <v>10240.44</v>
          </cell>
          <cell r="F812">
            <v>48594.15</v>
          </cell>
        </row>
        <row r="813">
          <cell r="A813" t="str">
            <v>2 S 04 211 13</v>
          </cell>
          <cell r="B813" t="str">
            <v>Boca BDCC 1,50 x 1,50 m esc=45</v>
          </cell>
          <cell r="C813" t="str">
            <v>und</v>
          </cell>
          <cell r="D813">
            <v>15187.01</v>
          </cell>
          <cell r="E813">
            <v>4054.93</v>
          </cell>
          <cell r="F813">
            <v>19241.95</v>
          </cell>
        </row>
        <row r="814">
          <cell r="A814" t="str">
            <v>2 S 04 211 14</v>
          </cell>
          <cell r="B814" t="str">
            <v>Boca BDCC 2,00 x 2,00 m esc=45</v>
          </cell>
          <cell r="C814" t="str">
            <v>und</v>
          </cell>
          <cell r="D814">
            <v>23760.76</v>
          </cell>
          <cell r="E814">
            <v>6344.12</v>
          </cell>
          <cell r="F814">
            <v>30104.89</v>
          </cell>
        </row>
        <row r="815">
          <cell r="A815" t="str">
            <v>2 S 04 211 15</v>
          </cell>
          <cell r="B815" t="str">
            <v>Boca BDCC 2,50 x 2,50 m esc=45</v>
          </cell>
          <cell r="C815" t="str">
            <v>und</v>
          </cell>
          <cell r="D815">
            <v>33881</v>
          </cell>
          <cell r="E815">
            <v>9046.23</v>
          </cell>
          <cell r="F815">
            <v>42927.22</v>
          </cell>
        </row>
        <row r="816">
          <cell r="A816" t="str">
            <v>2 S 04 211 16</v>
          </cell>
          <cell r="B816" t="str">
            <v>Boca BDCC 3,00x3,00m esc=45</v>
          </cell>
          <cell r="C816" t="str">
            <v>und</v>
          </cell>
          <cell r="D816">
            <v>48658.91</v>
          </cell>
          <cell r="E816">
            <v>12991.93</v>
          </cell>
          <cell r="F816">
            <v>61650.84</v>
          </cell>
        </row>
        <row r="817">
          <cell r="A817" t="str">
            <v>2 S 04 211 51</v>
          </cell>
          <cell r="B817" t="str">
            <v>Boca BDCC 1,50 x 1,50 m normal AC/BP</v>
          </cell>
          <cell r="C817" t="str">
            <v>und</v>
          </cell>
          <cell r="D817">
            <v>10914.03</v>
          </cell>
          <cell r="E817">
            <v>2914.05</v>
          </cell>
          <cell r="F817">
            <v>13828.07</v>
          </cell>
        </row>
        <row r="818">
          <cell r="A818" t="str">
            <v>2 S 04 211 52</v>
          </cell>
          <cell r="B818" t="str">
            <v>Boca BDCC 2,00 x 2,00 m normal AC/BP</v>
          </cell>
          <cell r="C818" t="str">
            <v>und</v>
          </cell>
          <cell r="D818">
            <v>16617.95</v>
          </cell>
          <cell r="E818">
            <v>4436.99</v>
          </cell>
          <cell r="F818">
            <v>21054.94</v>
          </cell>
        </row>
        <row r="819">
          <cell r="A819" t="str">
            <v>2 S 04 211 53</v>
          </cell>
          <cell r="B819" t="str">
            <v>Boca BDCC 2,50 x 2,50 m normal AC/BP</v>
          </cell>
          <cell r="C819" t="str">
            <v>und</v>
          </cell>
          <cell r="D819">
            <v>23111.97</v>
          </cell>
          <cell r="E819">
            <v>6170.9</v>
          </cell>
          <cell r="F819">
            <v>29282.87</v>
          </cell>
        </row>
        <row r="820">
          <cell r="A820" t="str">
            <v>2 S 04 211 54</v>
          </cell>
          <cell r="B820" t="str">
            <v>Boca BDCC 3,00 x 3,00 m normal AC/BP</v>
          </cell>
          <cell r="C820" t="str">
            <v>und</v>
          </cell>
          <cell r="D820">
            <v>33172.01</v>
          </cell>
          <cell r="E820">
            <v>8856.93</v>
          </cell>
          <cell r="F820">
            <v>42028.93</v>
          </cell>
        </row>
        <row r="821">
          <cell r="A821" t="str">
            <v>2 S 04 211 55</v>
          </cell>
          <cell r="B821" t="str">
            <v>Boca BDCC 1,50 x 1,50 m esc=15 AC/BP</v>
          </cell>
          <cell r="C821" t="str">
            <v>und</v>
          </cell>
          <cell r="D821">
            <v>11955.22</v>
          </cell>
          <cell r="E821">
            <v>3192.04</v>
          </cell>
          <cell r="F821">
            <v>15147.26</v>
          </cell>
        </row>
        <row r="822">
          <cell r="A822" t="str">
            <v>2 S 04 211 56</v>
          </cell>
          <cell r="B822" t="str">
            <v>Boca BDCC 2,00 x 2,00 m esc=15 AC/BP</v>
          </cell>
          <cell r="C822" t="str">
            <v>und</v>
          </cell>
          <cell r="D822">
            <v>18326.97</v>
          </cell>
          <cell r="E822">
            <v>4893.3</v>
          </cell>
          <cell r="F822">
            <v>23220.27</v>
          </cell>
        </row>
        <row r="823">
          <cell r="A823" t="str">
            <v>2 S 04 211 57</v>
          </cell>
          <cell r="B823" t="str">
            <v>Boca BDCC 2,50 x 2,50 m esc=15 AC/BP</v>
          </cell>
          <cell r="C823" t="str">
            <v>und</v>
          </cell>
          <cell r="D823">
            <v>25014.720000000001</v>
          </cell>
          <cell r="E823">
            <v>6678.93</v>
          </cell>
          <cell r="F823">
            <v>31693.65</v>
          </cell>
        </row>
        <row r="824">
          <cell r="A824" t="str">
            <v>2 S 04 211 58</v>
          </cell>
          <cell r="B824" t="str">
            <v>Boca BDCC 3,00 x 3,00 m esc=15 AC/BP</v>
          </cell>
          <cell r="C824" t="str">
            <v>und</v>
          </cell>
          <cell r="D824">
            <v>35768.42</v>
          </cell>
          <cell r="E824">
            <v>9550.17</v>
          </cell>
          <cell r="F824">
            <v>45318.58</v>
          </cell>
        </row>
        <row r="825">
          <cell r="A825" t="str">
            <v>2 S 04 211 59</v>
          </cell>
          <cell r="B825" t="str">
            <v>Boca BDCC 1,50 x 1,50 m esc=30 AC/BP</v>
          </cell>
          <cell r="C825" t="str">
            <v>und</v>
          </cell>
          <cell r="D825">
            <v>12117.87</v>
          </cell>
          <cell r="E825">
            <v>3235.47</v>
          </cell>
          <cell r="F825">
            <v>15353.34</v>
          </cell>
        </row>
        <row r="826">
          <cell r="A826" t="str">
            <v>2 S 04 211 60</v>
          </cell>
          <cell r="B826" t="str">
            <v>Boca BDCC 2,00 x 2,00 m esc=30 AC/BP</v>
          </cell>
          <cell r="C826" t="str">
            <v>und</v>
          </cell>
          <cell r="D826">
            <v>19785.07</v>
          </cell>
          <cell r="E826">
            <v>5282.61</v>
          </cell>
          <cell r="F826">
            <v>25067.69</v>
          </cell>
        </row>
        <row r="827">
          <cell r="A827" t="str">
            <v>2 S 04 211 61</v>
          </cell>
          <cell r="B827" t="str">
            <v>Boca BDCC 2,50 x 2,50 m esc=30 AC/BP</v>
          </cell>
          <cell r="C827" t="str">
            <v>und</v>
          </cell>
          <cell r="D827">
            <v>26589.279999999999</v>
          </cell>
          <cell r="E827">
            <v>7099.34</v>
          </cell>
          <cell r="F827">
            <v>33688.620000000003</v>
          </cell>
        </row>
        <row r="828">
          <cell r="A828" t="str">
            <v>2 S 04 211 62</v>
          </cell>
          <cell r="B828" t="str">
            <v>Boca BDCC 3,00 x 3,00 m esc=30 AC/BP</v>
          </cell>
          <cell r="C828" t="str">
            <v>und</v>
          </cell>
          <cell r="D828">
            <v>40643.47</v>
          </cell>
          <cell r="E828">
            <v>10851.81</v>
          </cell>
          <cell r="F828">
            <v>51495.27</v>
          </cell>
        </row>
        <row r="829">
          <cell r="A829" t="str">
            <v>2 S 04 211 63</v>
          </cell>
          <cell r="B829" t="str">
            <v>Boca BDCC 1,50 x 1,50 m esc=45 AC/BP</v>
          </cell>
          <cell r="C829" t="str">
            <v>und</v>
          </cell>
          <cell r="D829">
            <v>16038.92</v>
          </cell>
          <cell r="E829">
            <v>4282.3900000000003</v>
          </cell>
          <cell r="F829">
            <v>20321.310000000001</v>
          </cell>
        </row>
        <row r="830">
          <cell r="A830" t="str">
            <v>2 S 04 211 64</v>
          </cell>
          <cell r="B830" t="str">
            <v>Boca BDCC 2,00 x 2,00 m esc=45 AC/BP</v>
          </cell>
          <cell r="C830" t="str">
            <v>und</v>
          </cell>
          <cell r="D830">
            <v>25160.87</v>
          </cell>
          <cell r="E830">
            <v>6717.95</v>
          </cell>
          <cell r="F830">
            <v>31878.82</v>
          </cell>
        </row>
        <row r="831">
          <cell r="A831" t="str">
            <v>2 S 04 211 65</v>
          </cell>
          <cell r="B831" t="str">
            <v>Boca BDCC 2,50 x 2,50 m esc=45 AC/BP</v>
          </cell>
          <cell r="C831" t="str">
            <v>und</v>
          </cell>
          <cell r="D831">
            <v>35854.19</v>
          </cell>
          <cell r="E831">
            <v>9573.07</v>
          </cell>
          <cell r="F831">
            <v>45427.26</v>
          </cell>
        </row>
        <row r="832">
          <cell r="A832" t="str">
            <v>2 S 04 211 66</v>
          </cell>
          <cell r="B832" t="str">
            <v>Boca BDCC 3,00 x 3,00 m esc=45 AC/BP</v>
          </cell>
          <cell r="C832" t="str">
            <v>und</v>
          </cell>
          <cell r="D832">
            <v>51467.38</v>
          </cell>
          <cell r="E832">
            <v>13741.79</v>
          </cell>
          <cell r="F832">
            <v>65209.17</v>
          </cell>
        </row>
        <row r="833">
          <cell r="A833" t="str">
            <v>2 S 04 220 01</v>
          </cell>
          <cell r="B833" t="str">
            <v>Corpo BTCC 1,50 x 1,50 m alt. 0 a 1,00 m</v>
          </cell>
          <cell r="C833" t="str">
            <v>m</v>
          </cell>
          <cell r="D833">
            <v>3256.29</v>
          </cell>
          <cell r="E833">
            <v>869.43</v>
          </cell>
          <cell r="F833">
            <v>4125.7299999999996</v>
          </cell>
        </row>
        <row r="834">
          <cell r="A834" t="str">
            <v>2 S 04 220 02</v>
          </cell>
          <cell r="B834" t="str">
            <v>Corpo BTCC 2,00 x 2,00 m alt. 0 a 1,00 m</v>
          </cell>
          <cell r="C834" t="str">
            <v>m</v>
          </cell>
          <cell r="D834">
            <v>4812.79</v>
          </cell>
          <cell r="E834">
            <v>1285.02</v>
          </cell>
          <cell r="F834">
            <v>6097.81</v>
          </cell>
        </row>
        <row r="835">
          <cell r="A835" t="str">
            <v>2 S 04 220 03</v>
          </cell>
          <cell r="B835" t="str">
            <v>Corpo BTCC 2,50 x 2,50 m alt. 0 a 1,00 m</v>
          </cell>
          <cell r="C835" t="str">
            <v>m</v>
          </cell>
          <cell r="D835">
            <v>6582.57</v>
          </cell>
          <cell r="E835">
            <v>1757.54</v>
          </cell>
          <cell r="F835">
            <v>8340.11</v>
          </cell>
        </row>
        <row r="836">
          <cell r="A836" t="str">
            <v>2 S 04 220 04</v>
          </cell>
          <cell r="B836" t="str">
            <v>Corpo BTCC 3,00 x 3,00 m alt. 0 a 1,00 m</v>
          </cell>
          <cell r="C836" t="str">
            <v>m</v>
          </cell>
          <cell r="D836">
            <v>8348.7000000000007</v>
          </cell>
          <cell r="E836">
            <v>2229.1</v>
          </cell>
          <cell r="F836">
            <v>10577.8</v>
          </cell>
        </row>
        <row r="837">
          <cell r="A837" t="str">
            <v>2 S 04 220 05</v>
          </cell>
          <cell r="B837" t="str">
            <v>Corpo BTCC 1,50 x 1,50 m alt. 1,00 a 2,50 m</v>
          </cell>
          <cell r="C837" t="str">
            <v>m</v>
          </cell>
          <cell r="D837">
            <v>2924.45</v>
          </cell>
          <cell r="E837">
            <v>780.83</v>
          </cell>
          <cell r="F837">
            <v>3705.28</v>
          </cell>
        </row>
        <row r="838">
          <cell r="A838" t="str">
            <v>2 S 04 220 06</v>
          </cell>
          <cell r="B838" t="str">
            <v>Corpo BTCC 2,00 x 2,00 m alt. 1,00 a 2,50 m</v>
          </cell>
          <cell r="C838" t="str">
            <v>m</v>
          </cell>
          <cell r="D838">
            <v>4305</v>
          </cell>
          <cell r="E838">
            <v>1149.43</v>
          </cell>
          <cell r="F838">
            <v>5454.43</v>
          </cell>
        </row>
        <row r="839">
          <cell r="A839" t="str">
            <v>2 S 04 220 07</v>
          </cell>
          <cell r="B839" t="str">
            <v>Corpo BTCC 2,50 a 2,50 m alt. 1,00 a 2,50 m</v>
          </cell>
          <cell r="C839" t="str">
            <v>m</v>
          </cell>
          <cell r="D839">
            <v>5754.47</v>
          </cell>
          <cell r="E839">
            <v>1536.44</v>
          </cell>
          <cell r="F839">
            <v>7290.91</v>
          </cell>
        </row>
        <row r="840">
          <cell r="A840" t="str">
            <v>2 S 04 220 08</v>
          </cell>
          <cell r="B840" t="str">
            <v>Corpo BTCC 3,00 x 3,00 m alt. 1,00 a 2,50 m</v>
          </cell>
          <cell r="C840" t="str">
            <v>m</v>
          </cell>
          <cell r="D840">
            <v>7887</v>
          </cell>
          <cell r="E840">
            <v>2105.83</v>
          </cell>
          <cell r="F840">
            <v>9992.83</v>
          </cell>
        </row>
        <row r="841">
          <cell r="A841" t="str">
            <v>2 S 04 220 09</v>
          </cell>
          <cell r="B841" t="str">
            <v>Corpo BTCC 1,50 x 1,50 m alt. 2,50 a 5,00 m</v>
          </cell>
          <cell r="C841" t="str">
            <v>m</v>
          </cell>
          <cell r="D841">
            <v>3191.37</v>
          </cell>
          <cell r="E841">
            <v>852.1</v>
          </cell>
          <cell r="F841">
            <v>4043.46</v>
          </cell>
        </row>
        <row r="842">
          <cell r="A842" t="str">
            <v>2 S 04 220 10</v>
          </cell>
          <cell r="B842" t="str">
            <v>Corpo BTCC 2,00 x 2,00 m alt. 2,50 a 5,00 m</v>
          </cell>
          <cell r="C842" t="str">
            <v>m</v>
          </cell>
          <cell r="D842">
            <v>5010.29</v>
          </cell>
          <cell r="E842">
            <v>1337.75</v>
          </cell>
          <cell r="F842">
            <v>6348.03</v>
          </cell>
        </row>
        <row r="843">
          <cell r="A843" t="str">
            <v>2 S 04 220 11</v>
          </cell>
          <cell r="B843" t="str">
            <v>Corpo BTCC 2,50 x 2,50 m alt. 2,50 a 5,00 m</v>
          </cell>
          <cell r="C843" t="str">
            <v>m</v>
          </cell>
          <cell r="D843">
            <v>6698.54</v>
          </cell>
          <cell r="E843">
            <v>1788.51</v>
          </cell>
          <cell r="F843">
            <v>8487.0499999999993</v>
          </cell>
        </row>
        <row r="844">
          <cell r="A844" t="str">
            <v>2 S 04 220 12</v>
          </cell>
          <cell r="B844" t="str">
            <v>Corpo BTCC 3,00 x 3,00 m alt. 2,50 a 5,00 m</v>
          </cell>
          <cell r="C844" t="str">
            <v>m</v>
          </cell>
          <cell r="D844">
            <v>9151.39</v>
          </cell>
          <cell r="E844">
            <v>2443.42</v>
          </cell>
          <cell r="F844">
            <v>11594.81</v>
          </cell>
        </row>
        <row r="845">
          <cell r="A845" t="str">
            <v>2 S 04 220 13</v>
          </cell>
          <cell r="B845" t="str">
            <v>Corpo BTCC 1,50 x 1,50 m alt. 5,00 a 7,50 m</v>
          </cell>
          <cell r="C845" t="str">
            <v>m</v>
          </cell>
          <cell r="D845">
            <v>3474.91</v>
          </cell>
          <cell r="E845">
            <v>927.8</v>
          </cell>
          <cell r="F845">
            <v>4402.71</v>
          </cell>
        </row>
        <row r="846">
          <cell r="A846" t="str">
            <v>2 S 04 220 14</v>
          </cell>
          <cell r="B846" t="str">
            <v>Corpo BTCC 2,00 x 2,00 m alt. 5,00 a 7,50 m</v>
          </cell>
          <cell r="C846" t="str">
            <v>m</v>
          </cell>
          <cell r="D846">
            <v>5504.26</v>
          </cell>
          <cell r="E846">
            <v>1469.64</v>
          </cell>
          <cell r="F846">
            <v>6973.9</v>
          </cell>
        </row>
        <row r="847">
          <cell r="A847" t="str">
            <v>2 S 04 220 15</v>
          </cell>
          <cell r="B847" t="str">
            <v>Corpo BTCC 2,50 x 2,50 m alt. 5,00 a 7,50 m</v>
          </cell>
          <cell r="C847" t="str">
            <v>m</v>
          </cell>
          <cell r="D847">
            <v>7716.75</v>
          </cell>
          <cell r="E847">
            <v>2060.37</v>
          </cell>
          <cell r="F847">
            <v>9777.1200000000008</v>
          </cell>
        </row>
        <row r="848">
          <cell r="A848" t="str">
            <v>2 S 04 220 16</v>
          </cell>
          <cell r="B848" t="str">
            <v>Corpo BTCC 3,00 x 3,00 m alt. 5,00 a 7,50 m</v>
          </cell>
          <cell r="C848" t="str">
            <v>m</v>
          </cell>
          <cell r="D848">
            <v>10379.23</v>
          </cell>
          <cell r="E848">
            <v>2771.25</v>
          </cell>
          <cell r="F848">
            <v>13150.48</v>
          </cell>
        </row>
        <row r="849">
          <cell r="A849" t="str">
            <v>2 S 04 220 17</v>
          </cell>
          <cell r="B849" t="str">
            <v>Corpo BTCC 1,50 x 1,50 m alt. 7,50 a 10,00 m</v>
          </cell>
          <cell r="C849" t="str">
            <v>m</v>
          </cell>
          <cell r="D849">
            <v>3935.73</v>
          </cell>
          <cell r="E849">
            <v>1050.8399999999999</v>
          </cell>
          <cell r="F849">
            <v>4986.57</v>
          </cell>
        </row>
        <row r="850">
          <cell r="A850" t="str">
            <v>2 S 04 220 18</v>
          </cell>
          <cell r="B850" t="str">
            <v>Corpo BTCC 2,00 x 2,00 m alt. 7,50 m a 10,00 m</v>
          </cell>
          <cell r="C850" t="str">
            <v>m</v>
          </cell>
          <cell r="D850">
            <v>6354.31</v>
          </cell>
          <cell r="E850">
            <v>1696.6</v>
          </cell>
          <cell r="F850">
            <v>8050.91</v>
          </cell>
        </row>
        <row r="851">
          <cell r="A851" t="str">
            <v>2 S 04 220 19</v>
          </cell>
          <cell r="B851" t="str">
            <v>Corpo BTCC 2,50 x 2,50 m alt. 7,50 a 10,00 m</v>
          </cell>
          <cell r="C851" t="str">
            <v>m</v>
          </cell>
          <cell r="D851">
            <v>8690.8700000000008</v>
          </cell>
          <cell r="E851">
            <v>2320.46</v>
          </cell>
          <cell r="F851">
            <v>11011.34</v>
          </cell>
        </row>
        <row r="852">
          <cell r="A852" t="str">
            <v>2 S 04 220 20</v>
          </cell>
          <cell r="B852" t="str">
            <v>Corpo BTCC 3,00 x 3,00 m alt 7,50 a 10,00 m</v>
          </cell>
          <cell r="C852" t="str">
            <v>m</v>
          </cell>
          <cell r="D852">
            <v>11524.44</v>
          </cell>
          <cell r="E852">
            <v>3077.03</v>
          </cell>
          <cell r="F852">
            <v>14601.47</v>
          </cell>
        </row>
        <row r="853">
          <cell r="A853" t="str">
            <v>2 S 04 220 21</v>
          </cell>
          <cell r="B853" t="str">
            <v>Corpo BTCC 1,50 x 1,50 m alt. 10,00 a 12,50 m</v>
          </cell>
          <cell r="C853" t="str">
            <v>m</v>
          </cell>
          <cell r="D853">
            <v>4602.37</v>
          </cell>
          <cell r="E853">
            <v>1228.83</v>
          </cell>
          <cell r="F853">
            <v>5831.2</v>
          </cell>
        </row>
        <row r="854">
          <cell r="A854" t="str">
            <v>2 S 04 220 22</v>
          </cell>
          <cell r="B854" t="str">
            <v>Corpo BTCC 2,00 x 2,00 m alt. 10,00 a 12,50 m</v>
          </cell>
          <cell r="C854" t="str">
            <v>m</v>
          </cell>
          <cell r="D854">
            <v>6800.78</v>
          </cell>
          <cell r="E854">
            <v>1815.81</v>
          </cell>
          <cell r="F854">
            <v>8616.58</v>
          </cell>
        </row>
        <row r="855">
          <cell r="A855" t="str">
            <v>2 S 04 220 23</v>
          </cell>
          <cell r="B855" t="str">
            <v>Corpo BTCC 2,50 x 2,50 m alt. 10,00 a 12,50 m</v>
          </cell>
          <cell r="C855" t="str">
            <v>m</v>
          </cell>
          <cell r="D855">
            <v>9220.9699999999993</v>
          </cell>
          <cell r="E855">
            <v>2462</v>
          </cell>
          <cell r="F855">
            <v>11682.97</v>
          </cell>
        </row>
        <row r="856">
          <cell r="A856" t="str">
            <v>2 S 04 220 24</v>
          </cell>
          <cell r="B856" t="str">
            <v>Corpo BTCC 3,00 x 3,00 m alt. 10,00 a 12,50 m</v>
          </cell>
          <cell r="C856" t="str">
            <v>m</v>
          </cell>
          <cell r="D856">
            <v>12376.15</v>
          </cell>
          <cell r="E856">
            <v>3304.43</v>
          </cell>
          <cell r="F856">
            <v>15680.58</v>
          </cell>
        </row>
        <row r="857">
          <cell r="A857" t="str">
            <v>2 S 04 220 25</v>
          </cell>
          <cell r="B857" t="str">
            <v>Corpo BTCC 1,50 x 1,50 m alt. 12,50 a 15,00 m</v>
          </cell>
          <cell r="C857" t="str">
            <v>m</v>
          </cell>
          <cell r="D857">
            <v>4691.9399999999996</v>
          </cell>
          <cell r="E857">
            <v>1252.75</v>
          </cell>
          <cell r="F857">
            <v>5944.68</v>
          </cell>
        </row>
        <row r="858">
          <cell r="A858" t="str">
            <v>2 S 04 220 26</v>
          </cell>
          <cell r="B858" t="str">
            <v>Corpo BTCC 2,00 x 2,00 m alt. 12,50 a 15,00 m</v>
          </cell>
          <cell r="C858" t="str">
            <v>m</v>
          </cell>
          <cell r="D858">
            <v>7352.07</v>
          </cell>
          <cell r="E858">
            <v>1963</v>
          </cell>
          <cell r="F858">
            <v>9315.08</v>
          </cell>
        </row>
        <row r="859">
          <cell r="A859" t="str">
            <v>2 S 04 220 27</v>
          </cell>
          <cell r="B859" t="str">
            <v>Corpo BTCC 2,50 x 2,50 m alt. 12,50 a 15,00 m</v>
          </cell>
          <cell r="C859" t="str">
            <v>m</v>
          </cell>
          <cell r="D859">
            <v>9949.4699999999993</v>
          </cell>
          <cell r="E859">
            <v>2656.51</v>
          </cell>
          <cell r="F859">
            <v>12605.98</v>
          </cell>
        </row>
        <row r="860">
          <cell r="A860" t="str">
            <v>2 S 04 220 28</v>
          </cell>
          <cell r="B860" t="str">
            <v>Corpo BTCC 3,00 x 3,00 m alt. 12,50 a 15,00 m</v>
          </cell>
          <cell r="C860" t="str">
            <v>m</v>
          </cell>
          <cell r="D860">
            <v>13645.19</v>
          </cell>
          <cell r="E860">
            <v>3643.27</v>
          </cell>
          <cell r="F860">
            <v>17288.46</v>
          </cell>
        </row>
        <row r="861">
          <cell r="A861" t="str">
            <v>2 S 04 220 51</v>
          </cell>
          <cell r="B861" t="str">
            <v>Corpo BTCC 1,50 x 1,50 m alt. 0 a 1,00 m AC/BP</v>
          </cell>
          <cell r="C861" t="str">
            <v>m</v>
          </cell>
          <cell r="D861">
            <v>3472.23</v>
          </cell>
          <cell r="E861">
            <v>927.09</v>
          </cell>
          <cell r="F861">
            <v>4399.32</v>
          </cell>
        </row>
        <row r="862">
          <cell r="A862" t="str">
            <v>2 S 04 220 52</v>
          </cell>
          <cell r="B862" t="str">
            <v>Corpo BTCC 2,00 x 2,00 m alt. 0 a 1,00 m AC/BP</v>
          </cell>
          <cell r="C862" t="str">
            <v>m</v>
          </cell>
          <cell r="D862">
            <v>5091.51</v>
          </cell>
          <cell r="E862">
            <v>1359.43</v>
          </cell>
          <cell r="F862">
            <v>6450.94</v>
          </cell>
        </row>
        <row r="863">
          <cell r="A863" t="str">
            <v>2 S 04 220 53</v>
          </cell>
          <cell r="B863" t="str">
            <v>Corpo BTCC 2,50 x 2,50 m alt. 0 a 1,00 m AC/BP</v>
          </cell>
          <cell r="C863" t="str">
            <v>m</v>
          </cell>
          <cell r="D863">
            <v>6936.78</v>
          </cell>
          <cell r="E863">
            <v>1852.12</v>
          </cell>
          <cell r="F863">
            <v>8788.9</v>
          </cell>
        </row>
        <row r="864">
          <cell r="A864" t="str">
            <v>2 S 04 220 54</v>
          </cell>
          <cell r="B864" t="str">
            <v>Corpo BTCC 3,00 x 3,00 m alt. 0 a 1,00 m AC/BP</v>
          </cell>
          <cell r="C864" t="str">
            <v>m</v>
          </cell>
          <cell r="D864">
            <v>8877.2999999999993</v>
          </cell>
          <cell r="E864">
            <v>2370.2399999999998</v>
          </cell>
          <cell r="F864">
            <v>11247.54</v>
          </cell>
        </row>
        <row r="865">
          <cell r="A865" t="str">
            <v>2 S 04 220 55</v>
          </cell>
          <cell r="B865" t="str">
            <v>Corpo BTCC 1,50 x 1,50 m alt. 1,00 a 2,50 m AC/BP</v>
          </cell>
          <cell r="C865" t="str">
            <v>m</v>
          </cell>
          <cell r="D865">
            <v>3140.39</v>
          </cell>
          <cell r="E865">
            <v>838.48</v>
          </cell>
          <cell r="F865">
            <v>3978.87</v>
          </cell>
        </row>
        <row r="866">
          <cell r="A866" t="str">
            <v>2 S 04 220 56</v>
          </cell>
          <cell r="B866" t="str">
            <v>Corpo BTCC 2,00 x 2,00 m alt. 1,00 a 2,50 m AC/BP</v>
          </cell>
          <cell r="C866" t="str">
            <v>m</v>
          </cell>
          <cell r="D866">
            <v>4583.72</v>
          </cell>
          <cell r="E866">
            <v>1223.8499999999999</v>
          </cell>
          <cell r="F866">
            <v>5807.57</v>
          </cell>
        </row>
        <row r="867">
          <cell r="A867" t="str">
            <v>2 S 04 220 57</v>
          </cell>
          <cell r="B867" t="str">
            <v>Corpo BTCC 2,50 x 2,50 m alt. 1,00 a 2,50 m AC/BP</v>
          </cell>
          <cell r="C867" t="str">
            <v>m</v>
          </cell>
          <cell r="D867">
            <v>6108.69</v>
          </cell>
          <cell r="E867">
            <v>1631.02</v>
          </cell>
          <cell r="F867">
            <v>7739.71</v>
          </cell>
        </row>
        <row r="868">
          <cell r="A868" t="str">
            <v>2 S 04 220 58</v>
          </cell>
          <cell r="B868" t="str">
            <v>Corpo BTCC 3,00 x 3,00 m alt. 1,00 a 2,50 m AC/BP</v>
          </cell>
          <cell r="C868" t="str">
            <v>m</v>
          </cell>
          <cell r="D868">
            <v>8415.61</v>
          </cell>
          <cell r="E868">
            <v>2246.9699999999998</v>
          </cell>
          <cell r="F868">
            <v>10662.57</v>
          </cell>
        </row>
        <row r="869">
          <cell r="A869" t="str">
            <v>2 S 04 220 59</v>
          </cell>
          <cell r="B869" t="str">
            <v>Corpo BTCC 1,50 x 1,50 m alt. 2,50 a 5,00 m AC/BP</v>
          </cell>
          <cell r="C869" t="str">
            <v>m</v>
          </cell>
          <cell r="D869">
            <v>3407.31</v>
          </cell>
          <cell r="E869">
            <v>909.75</v>
          </cell>
          <cell r="F869">
            <v>4317.0600000000004</v>
          </cell>
        </row>
        <row r="870">
          <cell r="A870" t="str">
            <v>2 S 04 220 60</v>
          </cell>
          <cell r="B870" t="str">
            <v>Corpo BTCC 2,00 x 2,00 m alt. 2,50 a 5,00 m AC/BP</v>
          </cell>
          <cell r="C870" t="str">
            <v>m</v>
          </cell>
          <cell r="D870">
            <v>5289</v>
          </cell>
          <cell r="E870">
            <v>1412.16</v>
          </cell>
          <cell r="F870">
            <v>6701.17</v>
          </cell>
        </row>
        <row r="871">
          <cell r="A871" t="str">
            <v>2 S 04 220 61</v>
          </cell>
          <cell r="B871" t="str">
            <v>Corpo BTCC 2,50 x 2,50 m alt. 2,50 a 5,00 m AC/BP</v>
          </cell>
          <cell r="C871" t="str">
            <v>m</v>
          </cell>
          <cell r="D871">
            <v>7147.52</v>
          </cell>
          <cell r="E871">
            <v>1908.39</v>
          </cell>
          <cell r="F871">
            <v>9055.91</v>
          </cell>
        </row>
        <row r="872">
          <cell r="A872" t="str">
            <v>2 S 04 220 62</v>
          </cell>
          <cell r="B872" t="str">
            <v>Corpo BTCC 3,00 x 3,00 m alt. 2,50 a 5,00 m AC/BP</v>
          </cell>
          <cell r="C872" t="str">
            <v>m</v>
          </cell>
          <cell r="D872">
            <v>9794.31</v>
          </cell>
          <cell r="E872">
            <v>2615.08</v>
          </cell>
          <cell r="F872">
            <v>12409.39</v>
          </cell>
        </row>
        <row r="873">
          <cell r="A873" t="str">
            <v>2 S 04 220 63</v>
          </cell>
          <cell r="B873" t="str">
            <v>Corpo BTCC 1,50 x 1,50 m alt. 5,00 a 7,50 m AC/BP</v>
          </cell>
          <cell r="C873" t="str">
            <v>m</v>
          </cell>
          <cell r="D873">
            <v>3690.85</v>
          </cell>
          <cell r="E873">
            <v>985.46</v>
          </cell>
          <cell r="F873">
            <v>4676.3</v>
          </cell>
        </row>
        <row r="874">
          <cell r="A874" t="str">
            <v>2 S 04 220 64</v>
          </cell>
          <cell r="B874" t="str">
            <v>Corpo BTCC 2,00 x 2,00 m alt. 5,00 a 7,50 m AC/BP</v>
          </cell>
          <cell r="C874" t="str">
            <v>m</v>
          </cell>
          <cell r="D874">
            <v>5873.02</v>
          </cell>
          <cell r="E874">
            <v>1568.1</v>
          </cell>
          <cell r="F874">
            <v>7441.12</v>
          </cell>
        </row>
        <row r="875">
          <cell r="A875" t="str">
            <v>2 S 04 220 65</v>
          </cell>
          <cell r="B875" t="str">
            <v>Corpo BTCC 2,50 x 2,50 m alt. 5,00 a 7,50 m AC/BP</v>
          </cell>
          <cell r="C875" t="str">
            <v>m</v>
          </cell>
          <cell r="D875">
            <v>8165.73</v>
          </cell>
          <cell r="E875">
            <v>2180.25</v>
          </cell>
          <cell r="F875">
            <v>10345.98</v>
          </cell>
        </row>
        <row r="876">
          <cell r="A876" t="str">
            <v>2 S 04 220 66</v>
          </cell>
          <cell r="B876" t="str">
            <v>Corpo BTCC 3,00 x 3,00 m alt. 5,00 a 7,50 m AC/BP</v>
          </cell>
          <cell r="C876" t="str">
            <v>m</v>
          </cell>
          <cell r="D876">
            <v>11022.15</v>
          </cell>
          <cell r="E876">
            <v>2942.91</v>
          </cell>
          <cell r="F876">
            <v>13965.06</v>
          </cell>
        </row>
        <row r="877">
          <cell r="A877" t="str">
            <v>2 S 04 220 67</v>
          </cell>
          <cell r="B877" t="str">
            <v>Corpo BTCC 1,50 x 1,50 m alt. 7,50 a 10,00 m AC/BP</v>
          </cell>
          <cell r="C877" t="str">
            <v>m</v>
          </cell>
          <cell r="D877">
            <v>4151.67</v>
          </cell>
          <cell r="E877">
            <v>1108.5</v>
          </cell>
          <cell r="F877">
            <v>5260.16</v>
          </cell>
        </row>
        <row r="878">
          <cell r="A878" t="str">
            <v>2 S 04 220 68</v>
          </cell>
          <cell r="B878" t="str">
            <v>Corpo BTCC 2,00 x 2,00 m alt. 7,50 a 10,00 m AC/BP</v>
          </cell>
          <cell r="C878" t="str">
            <v>m</v>
          </cell>
          <cell r="D878">
            <v>6723.08</v>
          </cell>
          <cell r="E878">
            <v>1795.06</v>
          </cell>
          <cell r="F878">
            <v>8518.14</v>
          </cell>
        </row>
        <row r="879">
          <cell r="A879" t="str">
            <v>2 S 04 220 69</v>
          </cell>
          <cell r="B879" t="str">
            <v>Corpo BTCC 2,50 x 2,50 m alt. 7,50 a 10,00 m AC/BP</v>
          </cell>
          <cell r="C879" t="str">
            <v>m</v>
          </cell>
          <cell r="D879">
            <v>9237.31</v>
          </cell>
          <cell r="E879">
            <v>2466.36</v>
          </cell>
          <cell r="F879">
            <v>11703.68</v>
          </cell>
        </row>
        <row r="880">
          <cell r="A880" t="str">
            <v>2 S 04 220 70</v>
          </cell>
          <cell r="B880" t="str">
            <v>Corpo BTCC 3,00 x 3,00 m alt. 7,50 a 10,00 m AC/BP</v>
          </cell>
          <cell r="C880" t="str">
            <v>m</v>
          </cell>
          <cell r="D880">
            <v>12322.11</v>
          </cell>
          <cell r="E880">
            <v>3290</v>
          </cell>
          <cell r="F880">
            <v>15612.11</v>
          </cell>
        </row>
        <row r="881">
          <cell r="A881" t="str">
            <v>2 S 04 220 71</v>
          </cell>
          <cell r="B881" t="str">
            <v>Corpo BTCC 1,50 x 1,50 m alt.10,00 a 12,50 m AC/BP</v>
          </cell>
          <cell r="C881" t="str">
            <v>m</v>
          </cell>
          <cell r="D881">
            <v>4891.5</v>
          </cell>
          <cell r="E881">
            <v>1306.03</v>
          </cell>
          <cell r="F881">
            <v>6197.53</v>
          </cell>
        </row>
        <row r="882">
          <cell r="A882" t="str">
            <v>2 S 04 220 72</v>
          </cell>
          <cell r="B882" t="str">
            <v>Corpo BTCC 2,00 x 2,00 m alt.10,00 a 12,50 m AC/BP</v>
          </cell>
          <cell r="C882" t="str">
            <v>m</v>
          </cell>
          <cell r="D882">
            <v>7250.15</v>
          </cell>
          <cell r="E882">
            <v>1935.79</v>
          </cell>
          <cell r="F882">
            <v>9185.94</v>
          </cell>
        </row>
        <row r="883">
          <cell r="A883" t="str">
            <v>2 S 04 220 73</v>
          </cell>
          <cell r="B883" t="str">
            <v>Corpo BTCC 2,50 x 2,50 m alt.10,00 a 12,50 m AC/BP</v>
          </cell>
          <cell r="C883" t="str">
            <v>m</v>
          </cell>
          <cell r="D883">
            <v>9767.41</v>
          </cell>
          <cell r="E883">
            <v>2607.9</v>
          </cell>
          <cell r="F883">
            <v>12375.31</v>
          </cell>
        </row>
        <row r="884">
          <cell r="A884" t="str">
            <v>2 S 04 220 74</v>
          </cell>
          <cell r="B884" t="str">
            <v>Corpo BTCC 3,00 x 3,00 m alt.10,00 a 12,50 m AC/BP</v>
          </cell>
          <cell r="C884" t="str">
            <v>m</v>
          </cell>
          <cell r="D884">
            <v>13173.82</v>
          </cell>
          <cell r="E884">
            <v>3517.41</v>
          </cell>
          <cell r="F884">
            <v>16691.23</v>
          </cell>
        </row>
        <row r="885">
          <cell r="A885" t="str">
            <v>2 S 04 220 75</v>
          </cell>
          <cell r="B885" t="str">
            <v>Corpo BTCC 1,50 x 1,50 m alt.12,50 a 15,00 m AC/BP</v>
          </cell>
          <cell r="C885" t="str">
            <v>m</v>
          </cell>
          <cell r="D885">
            <v>4981.07</v>
          </cell>
          <cell r="E885">
            <v>1329.95</v>
          </cell>
          <cell r="F885">
            <v>6311.02</v>
          </cell>
        </row>
        <row r="886">
          <cell r="A886" t="str">
            <v>2 S 04 220 76</v>
          </cell>
          <cell r="B886" t="str">
            <v>Corpo BTCC 2,00 x 2,00 m alt.12,50 a 15,00 m AC/BP</v>
          </cell>
          <cell r="C886" t="str">
            <v>m</v>
          </cell>
          <cell r="D886">
            <v>7801.45</v>
          </cell>
          <cell r="E886">
            <v>2082.9899999999998</v>
          </cell>
          <cell r="F886">
            <v>9884.43</v>
          </cell>
        </row>
        <row r="887">
          <cell r="A887" t="str">
            <v>2 S 04 220 77</v>
          </cell>
          <cell r="B887" t="str">
            <v>Corpo BTCC 2,50 x 2,50 m alt.12,50 a 15,00 m AC/BP</v>
          </cell>
          <cell r="C887" t="str">
            <v>m</v>
          </cell>
          <cell r="D887">
            <v>10495.91</v>
          </cell>
          <cell r="E887">
            <v>2802.41</v>
          </cell>
          <cell r="F887">
            <v>13298.32</v>
          </cell>
        </row>
        <row r="888">
          <cell r="A888" t="str">
            <v>2 S 04 220 78</v>
          </cell>
          <cell r="B888" t="str">
            <v>Corpo BTCC 3,00 x 3,00 m alt.12,50 a 15,00 m AC/BP</v>
          </cell>
          <cell r="C888" t="str">
            <v>m</v>
          </cell>
          <cell r="D888">
            <v>14442.86</v>
          </cell>
          <cell r="E888">
            <v>3856.24</v>
          </cell>
          <cell r="F888">
            <v>18299.099999999999</v>
          </cell>
        </row>
        <row r="889">
          <cell r="A889" t="str">
            <v>2 S 04 221 01</v>
          </cell>
          <cell r="B889" t="str">
            <v>Boca BTCC 1,50 x 1,50 m normal</v>
          </cell>
          <cell r="C889" t="str">
            <v>und</v>
          </cell>
          <cell r="D889">
            <v>12691.13</v>
          </cell>
          <cell r="E889">
            <v>3388.53</v>
          </cell>
          <cell r="F889">
            <v>16079.66</v>
          </cell>
        </row>
        <row r="890">
          <cell r="A890" t="str">
            <v>2 S 04 221 02</v>
          </cell>
          <cell r="B890" t="str">
            <v>Boca BTCC 2,00 x 2,00 m normal</v>
          </cell>
          <cell r="C890" t="str">
            <v>und</v>
          </cell>
          <cell r="D890">
            <v>18954.78</v>
          </cell>
          <cell r="E890">
            <v>5060.93</v>
          </cell>
          <cell r="F890">
            <v>24015.7</v>
          </cell>
        </row>
        <row r="891">
          <cell r="A891" t="str">
            <v>2 S 04 221 03</v>
          </cell>
          <cell r="B891" t="str">
            <v>Boca BTCC 2,50 x 2,50 m normal</v>
          </cell>
          <cell r="C891" t="str">
            <v>und</v>
          </cell>
          <cell r="D891">
            <v>26680.9</v>
          </cell>
          <cell r="E891">
            <v>7123.8</v>
          </cell>
          <cell r="F891">
            <v>33804.699999999997</v>
          </cell>
        </row>
        <row r="892">
          <cell r="A892" t="str">
            <v>2 S 04 221 04</v>
          </cell>
          <cell r="B892" t="str">
            <v>Boca BTCC 3,00 x 3,00 m normal</v>
          </cell>
          <cell r="C892" t="str">
            <v>und</v>
          </cell>
          <cell r="D892">
            <v>37332.92</v>
          </cell>
          <cell r="E892">
            <v>9967.89</v>
          </cell>
          <cell r="F892">
            <v>47300.81</v>
          </cell>
        </row>
        <row r="893">
          <cell r="A893" t="str">
            <v>2 S 04 221 05</v>
          </cell>
          <cell r="B893" t="str">
            <v>Boca BTCC 1,50 x 1,50 m esc=15</v>
          </cell>
          <cell r="C893" t="str">
            <v>und</v>
          </cell>
          <cell r="D893">
            <v>13841.12</v>
          </cell>
          <cell r="E893">
            <v>3695.58</v>
          </cell>
          <cell r="F893">
            <v>17536.7</v>
          </cell>
        </row>
        <row r="894">
          <cell r="A894" t="str">
            <v>2 S 04 221 06</v>
          </cell>
          <cell r="B894" t="str">
            <v>Boca BTCC 2,00 x 2,00 m esc=15</v>
          </cell>
          <cell r="C894" t="str">
            <v>und</v>
          </cell>
          <cell r="D894">
            <v>20580.27</v>
          </cell>
          <cell r="E894">
            <v>5494.93</v>
          </cell>
          <cell r="F894">
            <v>26075.21</v>
          </cell>
        </row>
        <row r="895">
          <cell r="A895" t="str">
            <v>2 S 04 221 07</v>
          </cell>
          <cell r="B895" t="str">
            <v>Boca BTCC 2,50 x 2,50 m esc=15</v>
          </cell>
          <cell r="C895" t="str">
            <v>und</v>
          </cell>
          <cell r="D895">
            <v>29037.18</v>
          </cell>
          <cell r="E895">
            <v>7752.93</v>
          </cell>
          <cell r="F895">
            <v>36790.11</v>
          </cell>
        </row>
        <row r="896">
          <cell r="A896" t="str">
            <v>2 S 04 221 08</v>
          </cell>
          <cell r="B896" t="str">
            <v>Boca BTCC 3,00 x 3,00 m esc=15</v>
          </cell>
          <cell r="C896" t="str">
            <v>und</v>
          </cell>
          <cell r="D896">
            <v>37550.94</v>
          </cell>
          <cell r="E896">
            <v>10026.1</v>
          </cell>
          <cell r="F896">
            <v>47577.04</v>
          </cell>
        </row>
        <row r="897">
          <cell r="A897" t="str">
            <v>2 S 04 221 09</v>
          </cell>
          <cell r="B897" t="str">
            <v>Boca BTCC 1,50 x 1,50 m esc=30</v>
          </cell>
          <cell r="C897" t="str">
            <v>und</v>
          </cell>
          <cell r="D897">
            <v>14489.71</v>
          </cell>
          <cell r="E897">
            <v>3868.75</v>
          </cell>
          <cell r="F897">
            <v>18358.46</v>
          </cell>
        </row>
        <row r="898">
          <cell r="A898" t="str">
            <v>2 S 04 221 10</v>
          </cell>
          <cell r="B898" t="str">
            <v>Boca BTCC 2,00 x 2,00 m exc.=30</v>
          </cell>
          <cell r="C898" t="str">
            <v>und</v>
          </cell>
          <cell r="D898">
            <v>22709.72</v>
          </cell>
          <cell r="E898">
            <v>6063.5</v>
          </cell>
          <cell r="F898">
            <v>28773.21</v>
          </cell>
        </row>
        <row r="899">
          <cell r="A899" t="str">
            <v>2 S 04 221 11</v>
          </cell>
          <cell r="B899" t="str">
            <v>Boca BTCC 2,50 x 2,50 m esc=30</v>
          </cell>
          <cell r="C899" t="str">
            <v>und</v>
          </cell>
          <cell r="D899">
            <v>33094.800000000003</v>
          </cell>
          <cell r="E899">
            <v>8836.31</v>
          </cell>
          <cell r="F899">
            <v>41931.11</v>
          </cell>
        </row>
        <row r="900">
          <cell r="A900" t="str">
            <v>2 S 04 221 12</v>
          </cell>
          <cell r="B900" t="str">
            <v>Boca BTCC 3,00 x 3,00 m esc=30</v>
          </cell>
          <cell r="C900" t="str">
            <v>und</v>
          </cell>
          <cell r="D900">
            <v>47230.07</v>
          </cell>
          <cell r="E900">
            <v>12610.43</v>
          </cell>
          <cell r="F900">
            <v>59840.5</v>
          </cell>
        </row>
        <row r="901">
          <cell r="A901" t="str">
            <v>2 S 04 221 13</v>
          </cell>
          <cell r="B901" t="str">
            <v>Boca BTCC 1,50 x 1,50 m esc.=45</v>
          </cell>
          <cell r="C901" t="str">
            <v>und</v>
          </cell>
          <cell r="D901">
            <v>18293.509999999998</v>
          </cell>
          <cell r="E901">
            <v>4884.37</v>
          </cell>
          <cell r="F901">
            <v>23177.88</v>
          </cell>
        </row>
        <row r="902">
          <cell r="A902" t="str">
            <v>2 S 04 221 14</v>
          </cell>
          <cell r="B902" t="str">
            <v>Boca BTCC 2,00 x 2,00 m esc=45</v>
          </cell>
          <cell r="C902" t="str">
            <v>und</v>
          </cell>
          <cell r="D902">
            <v>28763.52</v>
          </cell>
          <cell r="E902">
            <v>7679.86</v>
          </cell>
          <cell r="F902">
            <v>36443.379999999997</v>
          </cell>
        </row>
        <row r="903">
          <cell r="A903" t="str">
            <v>2 S 04 221 15</v>
          </cell>
          <cell r="B903" t="str">
            <v>Boca BTCC 2,50 x 2,50 m esc=45</v>
          </cell>
          <cell r="C903" t="str">
            <v>und</v>
          </cell>
          <cell r="D903">
            <v>41917.26</v>
          </cell>
          <cell r="E903">
            <v>11191.91</v>
          </cell>
          <cell r="F903">
            <v>53109.17</v>
          </cell>
        </row>
        <row r="904">
          <cell r="A904" t="str">
            <v>2 S 04 221 16</v>
          </cell>
          <cell r="B904" t="str">
            <v>Boca BTCC 3,00 x 3,00 m esc=45</v>
          </cell>
          <cell r="C904" t="str">
            <v>und</v>
          </cell>
          <cell r="D904">
            <v>59878</v>
          </cell>
          <cell r="E904">
            <v>15987.43</v>
          </cell>
          <cell r="F904">
            <v>75865.429999999993</v>
          </cell>
        </row>
        <row r="905">
          <cell r="A905" t="str">
            <v>2 S 04 221 51</v>
          </cell>
          <cell r="B905" t="str">
            <v>Boca BTCC 1,50 x 1,50 m normal AC/BP</v>
          </cell>
          <cell r="C905" t="str">
            <v>und</v>
          </cell>
          <cell r="D905">
            <v>13421.16</v>
          </cell>
          <cell r="E905">
            <v>3583.45</v>
          </cell>
          <cell r="F905">
            <v>17004.61</v>
          </cell>
        </row>
        <row r="906">
          <cell r="A906" t="str">
            <v>2 S 04 221 52</v>
          </cell>
          <cell r="B906" t="str">
            <v>Boca BTCC 2,00 x 2,00 m normal AC/BP</v>
          </cell>
          <cell r="C906" t="str">
            <v>und</v>
          </cell>
          <cell r="D906">
            <v>20130.88</v>
          </cell>
          <cell r="E906">
            <v>5374.94</v>
          </cell>
          <cell r="F906">
            <v>25505.82</v>
          </cell>
        </row>
        <row r="907">
          <cell r="A907" t="str">
            <v>2 S 04 221 53</v>
          </cell>
          <cell r="B907" t="str">
            <v>Boca BTCC 2,50 x 2,50 m normal AC/BP</v>
          </cell>
          <cell r="C907" t="str">
            <v>und</v>
          </cell>
          <cell r="D907">
            <v>28319.919999999998</v>
          </cell>
          <cell r="E907">
            <v>7561.42</v>
          </cell>
          <cell r="F907">
            <v>35881.339999999997</v>
          </cell>
        </row>
        <row r="908">
          <cell r="A908" t="str">
            <v>2 S 04 221 54</v>
          </cell>
          <cell r="B908" t="str">
            <v>Boca BTCC 3,00 x 3,00 m normal AC/BP</v>
          </cell>
          <cell r="C908" t="str">
            <v>und</v>
          </cell>
          <cell r="D908">
            <v>39707.07</v>
          </cell>
          <cell r="E908">
            <v>10601.79</v>
          </cell>
          <cell r="F908">
            <v>50308.85</v>
          </cell>
        </row>
        <row r="909">
          <cell r="A909" t="str">
            <v>2 S 04 221 55</v>
          </cell>
          <cell r="B909" t="str">
            <v>Boca BTCC 1,50 x 1,50 m esc=15 AC/BP</v>
          </cell>
          <cell r="C909" t="str">
            <v>und</v>
          </cell>
          <cell r="D909">
            <v>14585.3</v>
          </cell>
          <cell r="E909">
            <v>3894.27</v>
          </cell>
          <cell r="F909">
            <v>18479.57</v>
          </cell>
        </row>
        <row r="910">
          <cell r="A910" t="str">
            <v>2 S 04 221 56</v>
          </cell>
          <cell r="B910" t="str">
            <v>Boca BTCC 2,00 x 2,00 m esc=15 AC/BP</v>
          </cell>
          <cell r="C910" t="str">
            <v>und</v>
          </cell>
          <cell r="D910">
            <v>21767.86</v>
          </cell>
          <cell r="E910">
            <v>5812.02</v>
          </cell>
          <cell r="F910">
            <v>27579.88</v>
          </cell>
        </row>
        <row r="911">
          <cell r="A911" t="str">
            <v>2 S 04 221 57</v>
          </cell>
          <cell r="B911" t="str">
            <v>Boca BTCC 2,50 x 2,50 m esc=15 AC/BP</v>
          </cell>
          <cell r="C911" t="str">
            <v>und</v>
          </cell>
          <cell r="D911">
            <v>30700.57</v>
          </cell>
          <cell r="E911">
            <v>8197.0499999999993</v>
          </cell>
          <cell r="F911">
            <v>38897.620000000003</v>
          </cell>
        </row>
        <row r="912">
          <cell r="A912" t="str">
            <v>2 S 04 221 58</v>
          </cell>
          <cell r="B912" t="str">
            <v>Boca BTCC 3,00 x 3,00 m esc=15 AC/BP</v>
          </cell>
          <cell r="C912" t="str">
            <v>und</v>
          </cell>
          <cell r="D912">
            <v>39504.269999999997</v>
          </cell>
          <cell r="E912">
            <v>10547.64</v>
          </cell>
          <cell r="F912">
            <v>50051.91</v>
          </cell>
        </row>
        <row r="913">
          <cell r="A913" t="str">
            <v>2 S 04 221 59</v>
          </cell>
          <cell r="B913" t="str">
            <v>Boca BTCC 1,50 x 1,50 m esc=30 AC/BP</v>
          </cell>
          <cell r="C913" t="str">
            <v>und</v>
          </cell>
          <cell r="D913">
            <v>15318.92</v>
          </cell>
          <cell r="E913">
            <v>4090.15</v>
          </cell>
          <cell r="F913">
            <v>19409.07</v>
          </cell>
        </row>
        <row r="914">
          <cell r="A914" t="str">
            <v>2 S 04 221 60</v>
          </cell>
          <cell r="B914" t="str">
            <v>Boca BTCC 2,00 x 2,00 m esc=30 AC/BP</v>
          </cell>
          <cell r="C914" t="str">
            <v>und</v>
          </cell>
          <cell r="D914">
            <v>24048.38</v>
          </cell>
          <cell r="E914">
            <v>6420.92</v>
          </cell>
          <cell r="F914">
            <v>30469.3</v>
          </cell>
        </row>
        <row r="915">
          <cell r="A915" t="str">
            <v>2 S 04 221 61</v>
          </cell>
          <cell r="B915" t="str">
            <v>Boca BTCC 2,50 x 2,50 m esc=30 AC/BP</v>
          </cell>
          <cell r="C915" t="str">
            <v>und</v>
          </cell>
          <cell r="D915">
            <v>34956.32</v>
          </cell>
          <cell r="E915">
            <v>9333.34</v>
          </cell>
          <cell r="F915">
            <v>44289.66</v>
          </cell>
        </row>
        <row r="916">
          <cell r="A916" t="str">
            <v>2 S 04 221 62</v>
          </cell>
          <cell r="B916" t="str">
            <v>Boca BTCC 3,00 x 3,00 m esc=30 AC/BP</v>
          </cell>
          <cell r="C916" t="str">
            <v>und</v>
          </cell>
          <cell r="D916">
            <v>49861.05</v>
          </cell>
          <cell r="E916">
            <v>13312.9</v>
          </cell>
          <cell r="F916">
            <v>63173.95</v>
          </cell>
        </row>
        <row r="917">
          <cell r="A917" t="str">
            <v>2 S 04 221 63</v>
          </cell>
          <cell r="B917" t="str">
            <v>Boca BTCC 1,50 x 1,50 m esc=45 AC/BP</v>
          </cell>
          <cell r="C917" t="str">
            <v>und</v>
          </cell>
          <cell r="D917">
            <v>19314.900000000001</v>
          </cell>
          <cell r="E917">
            <v>5157.08</v>
          </cell>
          <cell r="F917">
            <v>24471.98</v>
          </cell>
        </row>
        <row r="918">
          <cell r="A918" t="str">
            <v>2 S 04 221 64</v>
          </cell>
          <cell r="B918" t="str">
            <v>Boca BTCC 2,00 x 2,00 m esc=45 AC/BP</v>
          </cell>
          <cell r="C918" t="str">
            <v>und</v>
          </cell>
          <cell r="D918">
            <v>30410.720000000001</v>
          </cell>
          <cell r="E918">
            <v>8119.66</v>
          </cell>
          <cell r="F918">
            <v>38530.39</v>
          </cell>
        </row>
        <row r="919">
          <cell r="A919" t="str">
            <v>2 S 04 221 65</v>
          </cell>
          <cell r="B919" t="str">
            <v>Boca BTCC 2,50 x 2,50 m esc=45 AC/BP</v>
          </cell>
          <cell r="C919" t="str">
            <v>und</v>
          </cell>
          <cell r="D919">
            <v>44200.57</v>
          </cell>
          <cell r="E919">
            <v>11801.55</v>
          </cell>
          <cell r="F919">
            <v>56002.13</v>
          </cell>
        </row>
        <row r="920">
          <cell r="A920" t="str">
            <v>2 S 04 221 66</v>
          </cell>
          <cell r="B920" t="str">
            <v>Boca BTCC 3,00 x 3,00 m esc = 45 AC/BP</v>
          </cell>
          <cell r="C920" t="str">
            <v>und</v>
          </cell>
          <cell r="D920">
            <v>63136.959999999999</v>
          </cell>
          <cell r="E920">
            <v>16857.57</v>
          </cell>
          <cell r="F920">
            <v>79994.53</v>
          </cell>
        </row>
        <row r="921">
          <cell r="A921" t="str">
            <v>2 S 04 300 16</v>
          </cell>
          <cell r="B921" t="str">
            <v>Bueiro met. chapas múltiplas D=1,60 m galv.</v>
          </cell>
          <cell r="C921" t="str">
            <v>m</v>
          </cell>
          <cell r="D921">
            <v>1233.1300000000001</v>
          </cell>
          <cell r="E921">
            <v>329.25</v>
          </cell>
          <cell r="F921">
            <v>1562.38</v>
          </cell>
        </row>
        <row r="922">
          <cell r="A922" t="str">
            <v>2 S 04 300 20</v>
          </cell>
          <cell r="B922" t="str">
            <v>Bueiro met.chapas múltiplas D=2,00 m galv.</v>
          </cell>
          <cell r="C922" t="str">
            <v>m</v>
          </cell>
          <cell r="D922">
            <v>1697.61</v>
          </cell>
          <cell r="E922">
            <v>453.26</v>
          </cell>
          <cell r="F922">
            <v>2150.87</v>
          </cell>
        </row>
        <row r="923">
          <cell r="A923" t="str">
            <v>2 S 04 300 66</v>
          </cell>
          <cell r="B923" t="str">
            <v>Bueiro met.chapas múltiplas D=1,60 m galvan.BC</v>
          </cell>
          <cell r="C923" t="str">
            <v>m</v>
          </cell>
          <cell r="D923">
            <v>1256.3800000000001</v>
          </cell>
          <cell r="E923">
            <v>335.45</v>
          </cell>
          <cell r="F923">
            <v>1591.84</v>
          </cell>
        </row>
        <row r="924">
          <cell r="A924" t="str">
            <v>2 S 04 300 70</v>
          </cell>
          <cell r="B924" t="str">
            <v>Bueiro met.chapas múltiplas D=2,00 m galvan.BC</v>
          </cell>
          <cell r="C924" t="str">
            <v>m</v>
          </cell>
          <cell r="D924">
            <v>1723.44</v>
          </cell>
          <cell r="E924">
            <v>460.16</v>
          </cell>
          <cell r="F924">
            <v>2183.6</v>
          </cell>
        </row>
        <row r="925">
          <cell r="A925" t="str">
            <v>2 S 04 301 16</v>
          </cell>
          <cell r="B925" t="str">
            <v>Bueiro met. chapas múltiplas D=1,60 m rev. epoxy</v>
          </cell>
          <cell r="C925" t="str">
            <v>m</v>
          </cell>
          <cell r="D925">
            <v>1233.1300000000001</v>
          </cell>
          <cell r="E925">
            <v>329.25</v>
          </cell>
          <cell r="F925">
            <v>1562.38</v>
          </cell>
        </row>
        <row r="926">
          <cell r="A926" t="str">
            <v>2 S 04 301 20</v>
          </cell>
          <cell r="B926" t="str">
            <v>Bueiro met. chapa múltipla D=2,00 m rev. epoxy</v>
          </cell>
          <cell r="C926" t="str">
            <v>m</v>
          </cell>
          <cell r="D926">
            <v>1697.61</v>
          </cell>
          <cell r="E926">
            <v>453.26</v>
          </cell>
          <cell r="F926">
            <v>2150.87</v>
          </cell>
        </row>
        <row r="927">
          <cell r="A927" t="str">
            <v>2 S 04 301 30</v>
          </cell>
          <cell r="B927" t="str">
            <v>Bueiro met. D=3,05 m rev.epoxy Hmax. aterro 12,50m</v>
          </cell>
          <cell r="C927" t="str">
            <v>m</v>
          </cell>
          <cell r="D927">
            <v>4240.1099999999997</v>
          </cell>
          <cell r="E927">
            <v>1132.1099999999999</v>
          </cell>
          <cell r="F927">
            <v>5372.22</v>
          </cell>
        </row>
        <row r="928">
          <cell r="A928" t="str">
            <v>2 S 04 301 66</v>
          </cell>
          <cell r="B928" t="str">
            <v>Bueiro met.chapas múlt. D=1,60 m rev. c/epoxy BC</v>
          </cell>
          <cell r="C928" t="str">
            <v>m</v>
          </cell>
          <cell r="D928">
            <v>1256.3800000000001</v>
          </cell>
          <cell r="E928">
            <v>335.45</v>
          </cell>
          <cell r="F928">
            <v>1591.84</v>
          </cell>
        </row>
        <row r="929">
          <cell r="A929" t="str">
            <v>2 S 04 301 70</v>
          </cell>
          <cell r="B929" t="str">
            <v>Bueiro met.chapas múlt. D=2,00 m rev. c/epoxy BC</v>
          </cell>
          <cell r="C929" t="str">
            <v>m</v>
          </cell>
          <cell r="D929">
            <v>1723.44</v>
          </cell>
          <cell r="E929">
            <v>460.16</v>
          </cell>
          <cell r="F929">
            <v>2183.6</v>
          </cell>
        </row>
        <row r="930">
          <cell r="A930" t="str">
            <v>2 S 04 301 71</v>
          </cell>
          <cell r="B930" t="str">
            <v>Bueiro met.D=3,05m rev.epoxy Hmax.aterro 12,50m BC</v>
          </cell>
          <cell r="C930" t="str">
            <v>m</v>
          </cell>
          <cell r="D930">
            <v>4283.51</v>
          </cell>
          <cell r="E930">
            <v>1143.7</v>
          </cell>
          <cell r="F930">
            <v>5427.21</v>
          </cell>
        </row>
        <row r="931">
          <cell r="A931" t="str">
            <v>2 S 04 310 12</v>
          </cell>
          <cell r="B931" t="str">
            <v>Bueiro met.s/interrupção traf. D=1,20m galv.</v>
          </cell>
          <cell r="C931" t="str">
            <v>m</v>
          </cell>
          <cell r="D931">
            <v>1604.37</v>
          </cell>
          <cell r="E931">
            <v>428.37</v>
          </cell>
          <cell r="F931">
            <v>2032.74</v>
          </cell>
        </row>
        <row r="932">
          <cell r="A932" t="str">
            <v>2 S 04 310 16</v>
          </cell>
          <cell r="B932" t="str">
            <v>Bueiro met.s/ interrupção tráf. D=1,60m galv.</v>
          </cell>
          <cell r="C932" t="str">
            <v>m</v>
          </cell>
          <cell r="D932">
            <v>2056.37</v>
          </cell>
          <cell r="E932">
            <v>549.04999999999995</v>
          </cell>
          <cell r="F932">
            <v>2605.42</v>
          </cell>
        </row>
        <row r="933">
          <cell r="A933" t="str">
            <v>2 S 04 310 20</v>
          </cell>
          <cell r="B933" t="str">
            <v>Bueiro met.s/ interrupção tráf. D=2,00m galv.</v>
          </cell>
          <cell r="C933" t="str">
            <v>m</v>
          </cell>
          <cell r="D933">
            <v>2793.09</v>
          </cell>
          <cell r="E933">
            <v>745.76</v>
          </cell>
          <cell r="F933">
            <v>3538.85</v>
          </cell>
        </row>
        <row r="934">
          <cell r="A934" t="str">
            <v>2 S 04 311 12</v>
          </cell>
          <cell r="B934" t="str">
            <v>Bueiro met.s/interrupção traf. D=1,20m epoxy</v>
          </cell>
          <cell r="C934" t="str">
            <v>m</v>
          </cell>
          <cell r="D934">
            <v>1604.37</v>
          </cell>
          <cell r="E934">
            <v>428.37</v>
          </cell>
          <cell r="F934">
            <v>2032.74</v>
          </cell>
        </row>
        <row r="935">
          <cell r="A935" t="str">
            <v>2 S 04 311 16</v>
          </cell>
          <cell r="B935" t="str">
            <v>Bueiro met.s/interrupção tráf.D=1,60 m rev.epoxy</v>
          </cell>
          <cell r="C935" t="str">
            <v>m</v>
          </cell>
          <cell r="D935">
            <v>2143.37</v>
          </cell>
          <cell r="E935">
            <v>572.28</v>
          </cell>
          <cell r="F935">
            <v>2715.65</v>
          </cell>
        </row>
        <row r="936">
          <cell r="A936" t="str">
            <v>2 S 04 311 20</v>
          </cell>
          <cell r="B936" t="str">
            <v>Bueiro met.s/interrupção traf.D=2,00 m rev.epoxy</v>
          </cell>
          <cell r="C936" t="str">
            <v>m</v>
          </cell>
          <cell r="D936">
            <v>2799.09</v>
          </cell>
          <cell r="E936">
            <v>747.36</v>
          </cell>
          <cell r="F936">
            <v>3546.45</v>
          </cell>
        </row>
        <row r="937">
          <cell r="A937" t="str">
            <v>2 S 04 400 01</v>
          </cell>
          <cell r="B937" t="str">
            <v>Valeta prot.cortes c/revest. vegetal VPC 01</v>
          </cell>
          <cell r="C937" t="str">
            <v>m</v>
          </cell>
          <cell r="D937">
            <v>81.98</v>
          </cell>
          <cell r="E937">
            <v>21.89</v>
          </cell>
          <cell r="F937">
            <v>103.87</v>
          </cell>
        </row>
        <row r="938">
          <cell r="A938" t="str">
            <v>2 S 04 400 02</v>
          </cell>
          <cell r="B938" t="str">
            <v>Valeta prot.cortes c/revest. vegetal VPC 02</v>
          </cell>
          <cell r="C938" t="str">
            <v>m</v>
          </cell>
          <cell r="D938">
            <v>60.92</v>
          </cell>
          <cell r="E938">
            <v>16.27</v>
          </cell>
          <cell r="F938">
            <v>77.19</v>
          </cell>
        </row>
        <row r="939">
          <cell r="A939" t="str">
            <v>2 S 04 400 03</v>
          </cell>
          <cell r="B939" t="str">
            <v>Valeta prot.cortes c/revest.concreto VPC 03</v>
          </cell>
          <cell r="C939" t="str">
            <v>m</v>
          </cell>
          <cell r="D939">
            <v>91.35</v>
          </cell>
          <cell r="E939">
            <v>24.39</v>
          </cell>
          <cell r="F939">
            <v>115.75</v>
          </cell>
        </row>
        <row r="940">
          <cell r="A940" t="str">
            <v>2 S 04 400 04</v>
          </cell>
          <cell r="B940" t="str">
            <v>Valeta prot.cortes c/revest.concreto VPC 04</v>
          </cell>
          <cell r="C940" t="str">
            <v>m</v>
          </cell>
          <cell r="D940">
            <v>71.53</v>
          </cell>
          <cell r="E940">
            <v>19.100000000000001</v>
          </cell>
          <cell r="F940">
            <v>90.63</v>
          </cell>
        </row>
        <row r="941">
          <cell r="A941" t="str">
            <v>2 S 04 400 53</v>
          </cell>
          <cell r="B941" t="str">
            <v>Valeta prot.de cortes c/revest.concr.VPC 03 AC/BP</v>
          </cell>
          <cell r="C941" t="str">
            <v>m</v>
          </cell>
          <cell r="D941">
            <v>99.44</v>
          </cell>
          <cell r="E941">
            <v>26.55</v>
          </cell>
          <cell r="F941">
            <v>125.99</v>
          </cell>
        </row>
        <row r="942">
          <cell r="A942" t="str">
            <v>2 S 04 400 54</v>
          </cell>
          <cell r="B942" t="str">
            <v>Valeta prot.de cortes c/revest.concr.VPC 04 AC/BP</v>
          </cell>
          <cell r="C942" t="str">
            <v>m</v>
          </cell>
          <cell r="D942">
            <v>77.87</v>
          </cell>
          <cell r="E942">
            <v>20.79</v>
          </cell>
          <cell r="F942">
            <v>98.66</v>
          </cell>
        </row>
        <row r="943">
          <cell r="A943" t="str">
            <v>2 S 04 401 01</v>
          </cell>
          <cell r="B943" t="str">
            <v>Valeta prot.aterros c/revest. vegetal VPA 01</v>
          </cell>
          <cell r="C943" t="str">
            <v>m</v>
          </cell>
          <cell r="D943">
            <v>84.11</v>
          </cell>
          <cell r="E943">
            <v>22.46</v>
          </cell>
          <cell r="F943">
            <v>106.57</v>
          </cell>
        </row>
        <row r="944">
          <cell r="A944" t="str">
            <v>2 S 04 401 02</v>
          </cell>
          <cell r="B944" t="str">
            <v>Valeta prot.aterros c/revest. vegetal VPA 02</v>
          </cell>
          <cell r="C944" t="str">
            <v>m</v>
          </cell>
          <cell r="D944">
            <v>63.52</v>
          </cell>
          <cell r="E944">
            <v>16.96</v>
          </cell>
          <cell r="F944">
            <v>80.48</v>
          </cell>
        </row>
        <row r="945">
          <cell r="A945" t="str">
            <v>2 S 04 401 03</v>
          </cell>
          <cell r="B945" t="str">
            <v>Valeta prot.aterro c/revest. concreto VPA 03</v>
          </cell>
          <cell r="C945" t="str">
            <v>m</v>
          </cell>
          <cell r="D945">
            <v>91.81</v>
          </cell>
          <cell r="E945">
            <v>24.51</v>
          </cell>
          <cell r="F945">
            <v>116.33</v>
          </cell>
        </row>
        <row r="946">
          <cell r="A946" t="str">
            <v>2 S 04 401 04</v>
          </cell>
          <cell r="B946" t="str">
            <v>Valeta prot.aterro c/revest. concreto VPA 04</v>
          </cell>
          <cell r="C946" t="str">
            <v>m</v>
          </cell>
          <cell r="D946">
            <v>69.45</v>
          </cell>
          <cell r="E946">
            <v>18.54</v>
          </cell>
          <cell r="F946">
            <v>87.99</v>
          </cell>
        </row>
        <row r="947">
          <cell r="A947" t="str">
            <v>2 S 04 401 05</v>
          </cell>
          <cell r="B947" t="str">
            <v>Valeta prot.corte/aterro s/rev. VPC 05/VPA 05</v>
          </cell>
          <cell r="C947" t="str">
            <v>m</v>
          </cell>
          <cell r="D947">
            <v>48.68</v>
          </cell>
          <cell r="E947">
            <v>13</v>
          </cell>
          <cell r="F947">
            <v>61.67</v>
          </cell>
        </row>
        <row r="948">
          <cell r="A948" t="str">
            <v>2 S 04 401 06</v>
          </cell>
          <cell r="B948" t="str">
            <v>Valeta prot.corte/aterro s/rev. VPC 06/VPA 06</v>
          </cell>
          <cell r="C948" t="str">
            <v>m</v>
          </cell>
          <cell r="D948">
            <v>34.97</v>
          </cell>
          <cell r="E948">
            <v>9.34</v>
          </cell>
          <cell r="F948">
            <v>44.3</v>
          </cell>
        </row>
        <row r="949">
          <cell r="A949" t="str">
            <v>2 S 04 401 53</v>
          </cell>
          <cell r="B949" t="str">
            <v>Valeta prot.de aterro c/revest.concr.VPA 03 AC/BP</v>
          </cell>
          <cell r="C949" t="str">
            <v>m</v>
          </cell>
          <cell r="D949">
            <v>99.23</v>
          </cell>
          <cell r="E949">
            <v>26.49</v>
          </cell>
          <cell r="F949">
            <v>125.72</v>
          </cell>
        </row>
        <row r="950">
          <cell r="A950" t="str">
            <v>2 S 04 401 54</v>
          </cell>
          <cell r="B950" t="str">
            <v>Valeta prot.de aterro c/revest.concr.VPA 04 AC/BP</v>
          </cell>
          <cell r="C950" t="str">
            <v>m</v>
          </cell>
          <cell r="D950">
            <v>75.239999999999995</v>
          </cell>
          <cell r="E950">
            <v>20.09</v>
          </cell>
          <cell r="F950">
            <v>95.33</v>
          </cell>
        </row>
        <row r="951">
          <cell r="A951" t="str">
            <v>2 S 04 500 01</v>
          </cell>
          <cell r="B951" t="str">
            <v>Dreno longitudinal prof. p/corte em solo DPS 01</v>
          </cell>
          <cell r="C951" t="str">
            <v>m</v>
          </cell>
          <cell r="D951">
            <v>64.42</v>
          </cell>
          <cell r="E951">
            <v>17.2</v>
          </cell>
          <cell r="F951">
            <v>81.62</v>
          </cell>
        </row>
        <row r="952">
          <cell r="A952" t="str">
            <v>2 S 04 500 02</v>
          </cell>
          <cell r="B952" t="str">
            <v>Dreno longitudinal prof. p/corte em solo DPS 02</v>
          </cell>
          <cell r="C952" t="str">
            <v>m</v>
          </cell>
          <cell r="D952">
            <v>44.09</v>
          </cell>
          <cell r="E952">
            <v>11.77</v>
          </cell>
          <cell r="F952">
            <v>55.86</v>
          </cell>
        </row>
        <row r="953">
          <cell r="A953" t="str">
            <v>2 S 04 500 03</v>
          </cell>
          <cell r="B953" t="str">
            <v>Dreno longitudinal prof. p/corte em solo DPS 03</v>
          </cell>
          <cell r="C953" t="str">
            <v>m</v>
          </cell>
          <cell r="D953">
            <v>69.209999999999994</v>
          </cell>
          <cell r="E953">
            <v>18.48</v>
          </cell>
          <cell r="F953">
            <v>87.69</v>
          </cell>
        </row>
        <row r="954">
          <cell r="A954" t="str">
            <v>2 S 04 500 04</v>
          </cell>
          <cell r="B954" t="str">
            <v>Dreno longitudinal prof. p/corte em solo DPS 04</v>
          </cell>
          <cell r="C954" t="str">
            <v>m</v>
          </cell>
          <cell r="D954">
            <v>67.400000000000006</v>
          </cell>
          <cell r="E954">
            <v>18</v>
          </cell>
          <cell r="F954">
            <v>85.4</v>
          </cell>
        </row>
        <row r="955">
          <cell r="A955" t="str">
            <v>2 S 04 500 05</v>
          </cell>
          <cell r="B955" t="str">
            <v>Dreno longitudinal prof. p/corte em solo DPS 05</v>
          </cell>
          <cell r="C955" t="str">
            <v>m</v>
          </cell>
          <cell r="D955">
            <v>51.37</v>
          </cell>
          <cell r="E955">
            <v>13.72</v>
          </cell>
          <cell r="F955">
            <v>65.08</v>
          </cell>
        </row>
        <row r="956">
          <cell r="A956" t="str">
            <v>2 S 04 500 06</v>
          </cell>
          <cell r="B956" t="str">
            <v>Dreno longitudinal prof. p/corte em solo DPS 06</v>
          </cell>
          <cell r="C956" t="str">
            <v>m</v>
          </cell>
          <cell r="D956">
            <v>57.11</v>
          </cell>
          <cell r="E956">
            <v>15.25</v>
          </cell>
          <cell r="F956">
            <v>72.36</v>
          </cell>
        </row>
        <row r="957">
          <cell r="A957" t="str">
            <v>2 S 04 500 07</v>
          </cell>
          <cell r="B957" t="str">
            <v>Dreno longitudinal prof. p/corte em solo DPS 07</v>
          </cell>
          <cell r="C957" t="str">
            <v>m</v>
          </cell>
          <cell r="D957">
            <v>81.239999999999995</v>
          </cell>
          <cell r="E957">
            <v>21.69</v>
          </cell>
          <cell r="F957">
            <v>102.93</v>
          </cell>
        </row>
        <row r="958">
          <cell r="A958" t="str">
            <v>2 S 04 500 08</v>
          </cell>
          <cell r="B958" t="str">
            <v>Dreno longitudinal prof. p/corte em solo DPS 08</v>
          </cell>
          <cell r="C958" t="str">
            <v>m</v>
          </cell>
          <cell r="D958">
            <v>85.82</v>
          </cell>
          <cell r="E958">
            <v>22.91</v>
          </cell>
          <cell r="F958">
            <v>108.74</v>
          </cell>
        </row>
        <row r="959">
          <cell r="A959" t="str">
            <v>2 S 04 500 09</v>
          </cell>
          <cell r="B959" t="str">
            <v>Dreno PEAD long. profundo p/ corte em solo-DPS 01</v>
          </cell>
          <cell r="C959" t="str">
            <v>m</v>
          </cell>
          <cell r="D959">
            <v>47.39</v>
          </cell>
          <cell r="E959">
            <v>12.65</v>
          </cell>
          <cell r="F959">
            <v>60.05</v>
          </cell>
        </row>
        <row r="960">
          <cell r="A960" t="str">
            <v>2 S 04 500 10</v>
          </cell>
          <cell r="B960" t="str">
            <v>Dreno PEAD long. profundo p/ corte em solo-DPS 02</v>
          </cell>
          <cell r="C960" t="str">
            <v>m</v>
          </cell>
          <cell r="D960">
            <v>45.89</v>
          </cell>
          <cell r="E960">
            <v>12.25</v>
          </cell>
          <cell r="F960">
            <v>58.14</v>
          </cell>
        </row>
        <row r="961">
          <cell r="A961" t="str">
            <v>2 S 04 500 11</v>
          </cell>
          <cell r="B961" t="str">
            <v>Dreno PEAD long. profundo p/ corte em solo-DPS 03</v>
          </cell>
          <cell r="C961" t="str">
            <v>m</v>
          </cell>
          <cell r="D961">
            <v>63.1</v>
          </cell>
          <cell r="E961">
            <v>16.850000000000001</v>
          </cell>
          <cell r="F961">
            <v>79.95</v>
          </cell>
        </row>
        <row r="962">
          <cell r="A962" t="str">
            <v>2 S 04 500 12</v>
          </cell>
          <cell r="B962" t="str">
            <v>Dreno PEAD long. profundo p/ corte em solo-DPS 04</v>
          </cell>
          <cell r="C962" t="str">
            <v>m</v>
          </cell>
          <cell r="D962">
            <v>61.59</v>
          </cell>
          <cell r="E962">
            <v>16.45</v>
          </cell>
          <cell r="F962">
            <v>78.040000000000006</v>
          </cell>
        </row>
        <row r="963">
          <cell r="A963" t="str">
            <v>2 S 04 500 13</v>
          </cell>
          <cell r="B963" t="str">
            <v>Dreno PEAD long. profundo p/ corte em solo-DPS 07</v>
          </cell>
          <cell r="C963" t="str">
            <v>m</v>
          </cell>
          <cell r="D963">
            <v>79.989999999999995</v>
          </cell>
          <cell r="E963">
            <v>21.36</v>
          </cell>
          <cell r="F963">
            <v>101.35</v>
          </cell>
        </row>
        <row r="964">
          <cell r="A964" t="str">
            <v>2 S 04 500 14</v>
          </cell>
          <cell r="B964" t="str">
            <v>Dreno PEAD long. profundo p/ corte em solo-DPS 08</v>
          </cell>
          <cell r="C964" t="str">
            <v>m</v>
          </cell>
          <cell r="D964">
            <v>84.49</v>
          </cell>
          <cell r="E964">
            <v>22.56</v>
          </cell>
          <cell r="F964">
            <v>107.05</v>
          </cell>
        </row>
        <row r="965">
          <cell r="A965" t="str">
            <v>2 S 04 500 51</v>
          </cell>
          <cell r="B965" t="str">
            <v>Dreno longit. prof.p/corte em solo DPS 01 AC/BP</v>
          </cell>
          <cell r="C965" t="str">
            <v>m</v>
          </cell>
          <cell r="D965">
            <v>73.8</v>
          </cell>
          <cell r="E965">
            <v>19.7</v>
          </cell>
          <cell r="F965">
            <v>93.5</v>
          </cell>
        </row>
        <row r="966">
          <cell r="A966" t="str">
            <v>2 S 04 500 52</v>
          </cell>
          <cell r="B966" t="str">
            <v>Dreno longit.prof. p/corte em solo DPS 02 AC/BP</v>
          </cell>
          <cell r="C966" t="str">
            <v>m</v>
          </cell>
          <cell r="D966">
            <v>79.3</v>
          </cell>
          <cell r="E966">
            <v>21.17</v>
          </cell>
          <cell r="F966">
            <v>100.47</v>
          </cell>
        </row>
        <row r="967">
          <cell r="A967" t="str">
            <v>2 S 04 500 53</v>
          </cell>
          <cell r="B967" t="str">
            <v>Dreno longit.prof. p/corte em solo DPS 03 AC/BP</v>
          </cell>
          <cell r="C967" t="str">
            <v>m</v>
          </cell>
          <cell r="D967">
            <v>103.07</v>
          </cell>
          <cell r="E967">
            <v>27.52</v>
          </cell>
          <cell r="F967">
            <v>130.59</v>
          </cell>
        </row>
        <row r="968">
          <cell r="A968" t="str">
            <v>2 S 04 500 54</v>
          </cell>
          <cell r="B968" t="str">
            <v>Dreno longit.prof. p/corte em solo DPS 04 AC/BP</v>
          </cell>
          <cell r="C968" t="str">
            <v>m</v>
          </cell>
          <cell r="D968">
            <v>107.16</v>
          </cell>
          <cell r="E968">
            <v>28.61</v>
          </cell>
          <cell r="F968">
            <v>135.77000000000001</v>
          </cell>
        </row>
        <row r="969">
          <cell r="A969" t="str">
            <v>2 S 04 500 55</v>
          </cell>
          <cell r="B969" t="str">
            <v>Dreno longit.prof. p/corte em solo DPS 05 AC/BP</v>
          </cell>
          <cell r="C969" t="str">
            <v>m</v>
          </cell>
          <cell r="D969">
            <v>67.39</v>
          </cell>
          <cell r="E969">
            <v>17.989999999999998</v>
          </cell>
          <cell r="F969">
            <v>85.38</v>
          </cell>
        </row>
        <row r="970">
          <cell r="A970" t="str">
            <v>2 S 04 500 56</v>
          </cell>
          <cell r="B970" t="str">
            <v>Dreno longit.prof. p/corte em solo DPS 06 AC/BP</v>
          </cell>
          <cell r="C970" t="str">
            <v>m</v>
          </cell>
          <cell r="D970">
            <v>76.489999999999995</v>
          </cell>
          <cell r="E970">
            <v>20.420000000000002</v>
          </cell>
          <cell r="F970">
            <v>96.91</v>
          </cell>
        </row>
        <row r="971">
          <cell r="A971" t="str">
            <v>2 S 04 500 57</v>
          </cell>
          <cell r="B971" t="str">
            <v>Dreno longit.prof. p/corte em solo DPS 07 AC/BP</v>
          </cell>
          <cell r="C971" t="str">
            <v>m</v>
          </cell>
          <cell r="D971">
            <v>97.22</v>
          </cell>
          <cell r="E971">
            <v>25.96</v>
          </cell>
          <cell r="F971">
            <v>123.18</v>
          </cell>
        </row>
        <row r="972">
          <cell r="A972" t="str">
            <v>2 S 04 500 58</v>
          </cell>
          <cell r="B972" t="str">
            <v>Dreno longit.prof. p/corte em solo DPS 08 AC/BP</v>
          </cell>
          <cell r="C972" t="str">
            <v>m</v>
          </cell>
          <cell r="D972">
            <v>105.16</v>
          </cell>
          <cell r="E972">
            <v>28.08</v>
          </cell>
          <cell r="F972">
            <v>133.24</v>
          </cell>
        </row>
        <row r="973">
          <cell r="A973" t="str">
            <v>2 S 04 500 59</v>
          </cell>
          <cell r="B973" t="str">
            <v>Dreno PEAD long. prof.p/corte em solo-DPS 01 AC/BP</v>
          </cell>
          <cell r="C973" t="str">
            <v>m</v>
          </cell>
          <cell r="D973">
            <v>78.84</v>
          </cell>
          <cell r="E973">
            <v>21.05</v>
          </cell>
          <cell r="F973">
            <v>99.89</v>
          </cell>
        </row>
        <row r="974">
          <cell r="A974" t="str">
            <v>2 S 04 500 60</v>
          </cell>
          <cell r="B974" t="str">
            <v>Dreno PEAD long. prof.p/corte em solo-DPS 02 AC/BP</v>
          </cell>
          <cell r="C974" t="str">
            <v>m</v>
          </cell>
          <cell r="D974">
            <v>82.25</v>
          </cell>
          <cell r="E974">
            <v>21.96</v>
          </cell>
          <cell r="F974">
            <v>104.21</v>
          </cell>
        </row>
        <row r="975">
          <cell r="A975" t="str">
            <v>2 S 04 500 61</v>
          </cell>
          <cell r="B975" t="str">
            <v>Dreno PEAD long. prof.p/corte em solo-DPS 03 AC/BP</v>
          </cell>
          <cell r="C975" t="str">
            <v>m</v>
          </cell>
          <cell r="D975">
            <v>91.05</v>
          </cell>
          <cell r="E975">
            <v>24.31</v>
          </cell>
          <cell r="F975">
            <v>115.36</v>
          </cell>
        </row>
        <row r="976">
          <cell r="A976" t="str">
            <v>2 S 04 500 62</v>
          </cell>
          <cell r="B976" t="str">
            <v>Dreno PEAD long. prof.p/corte em solo-DPS 04 AC/BP</v>
          </cell>
          <cell r="C976" t="str">
            <v>m</v>
          </cell>
          <cell r="D976">
            <v>94.46</v>
          </cell>
          <cell r="E976">
            <v>25.22</v>
          </cell>
          <cell r="F976">
            <v>119.68</v>
          </cell>
        </row>
        <row r="977">
          <cell r="A977" t="str">
            <v>2 S 04 500 63</v>
          </cell>
          <cell r="B977" t="str">
            <v>Dreno PEAD long. prof.p/corte em solo-DPS 07 AC/BP</v>
          </cell>
          <cell r="C977" t="str">
            <v>m</v>
          </cell>
          <cell r="D977">
            <v>95.84</v>
          </cell>
          <cell r="E977">
            <v>25.59</v>
          </cell>
          <cell r="F977">
            <v>121.43</v>
          </cell>
        </row>
        <row r="978">
          <cell r="A978" t="str">
            <v>2 S 04 500 64</v>
          </cell>
          <cell r="B978" t="str">
            <v>Dreno PEAD long. prof.p/corte em solo-DPS 08 AC/BP</v>
          </cell>
          <cell r="C978" t="str">
            <v>m</v>
          </cell>
          <cell r="D978">
            <v>103.61</v>
          </cell>
          <cell r="E978">
            <v>27.66</v>
          </cell>
          <cell r="F978">
            <v>131.27000000000001</v>
          </cell>
        </row>
        <row r="979">
          <cell r="A979" t="str">
            <v>2 S 04 501 01</v>
          </cell>
          <cell r="B979" t="str">
            <v>Dreno longitudinal prof. p/corte em rocha DPR 01</v>
          </cell>
          <cell r="C979" t="str">
            <v>m</v>
          </cell>
          <cell r="D979">
            <v>40.76</v>
          </cell>
          <cell r="E979">
            <v>10.88</v>
          </cell>
          <cell r="F979">
            <v>51.64</v>
          </cell>
        </row>
        <row r="980">
          <cell r="A980" t="str">
            <v>2 S 04 501 02</v>
          </cell>
          <cell r="B980" t="str">
            <v>Dreno longitudinal prof. p/corte em rocha DPR 02</v>
          </cell>
          <cell r="C980" t="str">
            <v>m</v>
          </cell>
          <cell r="D980">
            <v>54.11</v>
          </cell>
          <cell r="E980">
            <v>14.45</v>
          </cell>
          <cell r="F980">
            <v>68.55</v>
          </cell>
        </row>
        <row r="981">
          <cell r="A981" t="str">
            <v>2 S 04 501 03</v>
          </cell>
          <cell r="B981" t="str">
            <v>Dreno longitudinal prof. p/corte em rocha DPR 03</v>
          </cell>
          <cell r="C981" t="str">
            <v>m</v>
          </cell>
          <cell r="D981">
            <v>26.7</v>
          </cell>
          <cell r="E981">
            <v>7.13</v>
          </cell>
          <cell r="F981">
            <v>33.83</v>
          </cell>
        </row>
        <row r="982">
          <cell r="A982" t="str">
            <v>2 S 04 501 04</v>
          </cell>
          <cell r="B982" t="str">
            <v>Dreno longitudinal prof. p/corte em rocha DPR 04</v>
          </cell>
          <cell r="C982" t="str">
            <v>m</v>
          </cell>
          <cell r="D982">
            <v>12.88</v>
          </cell>
          <cell r="E982">
            <v>3.44</v>
          </cell>
          <cell r="F982">
            <v>16.32</v>
          </cell>
        </row>
        <row r="983">
          <cell r="A983" t="str">
            <v>2 S 04 501 05</v>
          </cell>
          <cell r="B983" t="str">
            <v>Dreno longitudinal prof. p/corte em rocha DPR 05</v>
          </cell>
          <cell r="C983" t="str">
            <v>m</v>
          </cell>
          <cell r="D983">
            <v>37.18</v>
          </cell>
          <cell r="E983">
            <v>9.93</v>
          </cell>
          <cell r="F983">
            <v>47.11</v>
          </cell>
        </row>
        <row r="984">
          <cell r="A984" t="str">
            <v>2 S 04 501 06</v>
          </cell>
          <cell r="B984" t="str">
            <v>Dreno PEAD long. prof. p /corte em rocha DPR 01</v>
          </cell>
          <cell r="C984" t="str">
            <v>m</v>
          </cell>
          <cell r="D984">
            <v>39.79</v>
          </cell>
          <cell r="E984">
            <v>10.62</v>
          </cell>
          <cell r="F984">
            <v>50.41</v>
          </cell>
        </row>
        <row r="985">
          <cell r="A985" t="str">
            <v>2 S 04 501 07</v>
          </cell>
          <cell r="B985" t="str">
            <v>Dreno PEAD long. prof. p /corte em rocha DPR 02</v>
          </cell>
          <cell r="C985" t="str">
            <v>m</v>
          </cell>
          <cell r="D985">
            <v>53.74</v>
          </cell>
          <cell r="E985">
            <v>14.35</v>
          </cell>
          <cell r="F985">
            <v>68.09</v>
          </cell>
        </row>
        <row r="986">
          <cell r="A986" t="str">
            <v>2 S 04 501 10</v>
          </cell>
          <cell r="B986" t="str">
            <v>Dreno PEAD long. prof. p /corte em rocha DPR 05</v>
          </cell>
          <cell r="C986" t="str">
            <v>m</v>
          </cell>
          <cell r="D986">
            <v>39.340000000000003</v>
          </cell>
          <cell r="E986">
            <v>10.5</v>
          </cell>
          <cell r="F986">
            <v>49.84</v>
          </cell>
        </row>
        <row r="987">
          <cell r="A987" t="str">
            <v>2 S 04 501 51</v>
          </cell>
          <cell r="B987" t="str">
            <v>Dreno longit.prof. p/corte em rocha DPR 01 AC/BP</v>
          </cell>
          <cell r="C987" t="str">
            <v>m</v>
          </cell>
          <cell r="D987">
            <v>45.89</v>
          </cell>
          <cell r="E987">
            <v>12.25</v>
          </cell>
          <cell r="F987">
            <v>58.14</v>
          </cell>
        </row>
        <row r="988">
          <cell r="A988" t="str">
            <v>2 S 04 501 52</v>
          </cell>
          <cell r="B988" t="str">
            <v>Dreno longit.prof. p/corte em rocha DPR 02 AC/BP</v>
          </cell>
          <cell r="C988" t="str">
            <v>m</v>
          </cell>
          <cell r="D988">
            <v>59.24</v>
          </cell>
          <cell r="E988">
            <v>15.82</v>
          </cell>
          <cell r="F988">
            <v>75.05</v>
          </cell>
        </row>
        <row r="989">
          <cell r="A989" t="str">
            <v>2 S 04 501 53</v>
          </cell>
          <cell r="B989" t="str">
            <v>Dreno longit.prof. p/corte em rocha DPR 03 BC</v>
          </cell>
          <cell r="C989" t="str">
            <v>m</v>
          </cell>
          <cell r="D989">
            <v>31.87</v>
          </cell>
          <cell r="E989">
            <v>8.51</v>
          </cell>
          <cell r="F989">
            <v>40.380000000000003</v>
          </cell>
        </row>
        <row r="990">
          <cell r="A990" t="str">
            <v>2 S 04 501 54</v>
          </cell>
          <cell r="B990" t="str">
            <v>Dreno longit.prof. p/corte em rocha DPR 04 BC</v>
          </cell>
          <cell r="C990" t="str">
            <v>m</v>
          </cell>
          <cell r="D990">
            <v>18.04</v>
          </cell>
          <cell r="E990">
            <v>4.82</v>
          </cell>
          <cell r="F990">
            <v>22.86</v>
          </cell>
        </row>
        <row r="991">
          <cell r="A991" t="str">
            <v>2 S 04 501 55</v>
          </cell>
          <cell r="B991" t="str">
            <v>Dreno longit.prof. p/corte em rocha DPR 05 AC/BP</v>
          </cell>
          <cell r="C991" t="str">
            <v>m</v>
          </cell>
          <cell r="D991">
            <v>45.36</v>
          </cell>
          <cell r="E991">
            <v>12.11</v>
          </cell>
          <cell r="F991">
            <v>57.47</v>
          </cell>
        </row>
        <row r="992">
          <cell r="A992" t="str">
            <v>2 S 04 501 56</v>
          </cell>
          <cell r="B992" t="str">
            <v>Dreno PEAD long.prof.p/corte em rocha-DPR 01 AC/BP</v>
          </cell>
          <cell r="C992" t="str">
            <v>m</v>
          </cell>
          <cell r="D992">
            <v>44.7</v>
          </cell>
          <cell r="E992">
            <v>11.93</v>
          </cell>
          <cell r="F992">
            <v>56.63</v>
          </cell>
        </row>
        <row r="993">
          <cell r="A993" t="str">
            <v>2 S 04 501 57</v>
          </cell>
          <cell r="B993" t="str">
            <v>Dreno PEAD long.prof.p/corte em rocha-DPR 02 AC/BP</v>
          </cell>
          <cell r="C993" t="str">
            <v>m</v>
          </cell>
          <cell r="D993">
            <v>56.54</v>
          </cell>
          <cell r="E993">
            <v>15.1</v>
          </cell>
          <cell r="F993">
            <v>71.63</v>
          </cell>
        </row>
        <row r="994">
          <cell r="A994" t="str">
            <v>2 S 04 501 58</v>
          </cell>
          <cell r="B994" t="str">
            <v>Dreno PEAD long.prof.p/corte em rocha-DPR 05 AC/BP</v>
          </cell>
          <cell r="C994" t="str">
            <v>m</v>
          </cell>
          <cell r="D994">
            <v>48.67</v>
          </cell>
          <cell r="E994">
            <v>13</v>
          </cell>
          <cell r="F994">
            <v>61.67</v>
          </cell>
        </row>
        <row r="995">
          <cell r="A995" t="str">
            <v>2 S 04 502 01</v>
          </cell>
          <cell r="B995" t="str">
            <v>Boca saída p/dreno longitudinal prof. BSD 01</v>
          </cell>
          <cell r="C995" t="str">
            <v>und</v>
          </cell>
          <cell r="D995">
            <v>202.56</v>
          </cell>
          <cell r="E995">
            <v>54.08</v>
          </cell>
          <cell r="F995">
            <v>256.64</v>
          </cell>
        </row>
        <row r="996">
          <cell r="A996" t="str">
            <v>2 S 04 502 02</v>
          </cell>
          <cell r="B996" t="str">
            <v>Boca saída p/dreno longitudinal prof. BSD 02</v>
          </cell>
          <cell r="C996" t="str">
            <v>und</v>
          </cell>
          <cell r="D996">
            <v>246.99</v>
          </cell>
          <cell r="E996">
            <v>65.95</v>
          </cell>
          <cell r="F996">
            <v>312.94</v>
          </cell>
        </row>
        <row r="997">
          <cell r="A997" t="str">
            <v>2 S 04 502 51</v>
          </cell>
          <cell r="B997" t="str">
            <v>Boca de saída p/dreno longit. prof. BSD 01 AC/BP</v>
          </cell>
          <cell r="C997" t="str">
            <v>und</v>
          </cell>
          <cell r="D997">
            <v>213.07</v>
          </cell>
          <cell r="E997">
            <v>56.89</v>
          </cell>
          <cell r="F997">
            <v>269.95999999999998</v>
          </cell>
        </row>
        <row r="998">
          <cell r="A998" t="str">
            <v>2 S 04 502 52</v>
          </cell>
          <cell r="B998" t="str">
            <v>Boca de saída p/dreno longit. prof. BSD 02 AC/BP</v>
          </cell>
          <cell r="C998" t="str">
            <v>und</v>
          </cell>
          <cell r="D998">
            <v>260.74</v>
          </cell>
          <cell r="E998">
            <v>69.62</v>
          </cell>
          <cell r="F998">
            <v>330.36</v>
          </cell>
        </row>
        <row r="999">
          <cell r="A999" t="str">
            <v>2 S 04 510 01</v>
          </cell>
          <cell r="B999" t="str">
            <v>Dreno sub-superficial DSS 01</v>
          </cell>
          <cell r="C999" t="str">
            <v>m</v>
          </cell>
          <cell r="D999">
            <v>24.16</v>
          </cell>
          <cell r="E999">
            <v>6.45</v>
          </cell>
          <cell r="F999">
            <v>30.61</v>
          </cell>
        </row>
        <row r="1000">
          <cell r="A1000" t="str">
            <v>2 S 04 510 02</v>
          </cell>
          <cell r="B1000" t="str">
            <v>Dreno sub-superficial DSS 02</v>
          </cell>
          <cell r="C1000" t="str">
            <v>m</v>
          </cell>
          <cell r="D1000">
            <v>21.74</v>
          </cell>
          <cell r="E1000">
            <v>5.8</v>
          </cell>
          <cell r="F1000">
            <v>27.54</v>
          </cell>
        </row>
        <row r="1001">
          <cell r="A1001" t="str">
            <v>2 S 04 510 03</v>
          </cell>
          <cell r="B1001" t="str">
            <v>Dreno sub-superficial DSS 03</v>
          </cell>
          <cell r="C1001" t="str">
            <v>m</v>
          </cell>
          <cell r="D1001">
            <v>8.35</v>
          </cell>
          <cell r="E1001">
            <v>2.23</v>
          </cell>
          <cell r="F1001">
            <v>10.58</v>
          </cell>
        </row>
        <row r="1002">
          <cell r="A1002" t="str">
            <v>2 S 04 510 04</v>
          </cell>
          <cell r="B1002" t="str">
            <v>Dreno sub-superficial DSS 04</v>
          </cell>
          <cell r="C1002" t="str">
            <v>m</v>
          </cell>
          <cell r="D1002">
            <v>44.2</v>
          </cell>
          <cell r="E1002">
            <v>11.8</v>
          </cell>
          <cell r="F1002">
            <v>56</v>
          </cell>
        </row>
        <row r="1003">
          <cell r="A1003" t="str">
            <v>2 S 04 510 05</v>
          </cell>
          <cell r="B1003" t="str">
            <v>Dreno PEAD subsuperficial DSS 01</v>
          </cell>
          <cell r="C1003" t="str">
            <v>m</v>
          </cell>
          <cell r="D1003">
            <v>26.18</v>
          </cell>
          <cell r="E1003">
            <v>6.99</v>
          </cell>
          <cell r="F1003">
            <v>33.17</v>
          </cell>
        </row>
        <row r="1004">
          <cell r="A1004" t="str">
            <v>2 S 04 510 06</v>
          </cell>
          <cell r="B1004" t="str">
            <v>Dreno PEAD subsuperficial DSS 04</v>
          </cell>
          <cell r="C1004" t="str">
            <v>m</v>
          </cell>
          <cell r="D1004">
            <v>40</v>
          </cell>
          <cell r="E1004">
            <v>10.68</v>
          </cell>
          <cell r="F1004">
            <v>50.68</v>
          </cell>
        </row>
        <row r="1005">
          <cell r="A1005" t="str">
            <v>2 S 04 510 51</v>
          </cell>
          <cell r="B1005" t="str">
            <v>Dreno sub-superficial DSS 01 AC</v>
          </cell>
          <cell r="C1005" t="str">
            <v>m</v>
          </cell>
          <cell r="D1005">
            <v>32.020000000000003</v>
          </cell>
          <cell r="E1005">
            <v>8.5500000000000007</v>
          </cell>
          <cell r="F1005">
            <v>40.57</v>
          </cell>
        </row>
        <row r="1006">
          <cell r="A1006" t="str">
            <v>2 S 04 510 52</v>
          </cell>
          <cell r="B1006" t="str">
            <v>Dreno sub-superficial DSS 02 BC</v>
          </cell>
          <cell r="C1006" t="str">
            <v>m</v>
          </cell>
          <cell r="D1006">
            <v>25.87</v>
          </cell>
          <cell r="E1006">
            <v>6.91</v>
          </cell>
          <cell r="F1006">
            <v>32.78</v>
          </cell>
        </row>
        <row r="1007">
          <cell r="A1007" t="str">
            <v>2 S 04 510 53</v>
          </cell>
          <cell r="B1007" t="str">
            <v>Dreno sub-superficial DSS 03 BC</v>
          </cell>
          <cell r="C1007" t="str">
            <v>m</v>
          </cell>
          <cell r="D1007">
            <v>12.48</v>
          </cell>
          <cell r="E1007">
            <v>3.33</v>
          </cell>
          <cell r="F1007">
            <v>15.82</v>
          </cell>
        </row>
        <row r="1008">
          <cell r="A1008" t="str">
            <v>2 S 04 510 54</v>
          </cell>
          <cell r="B1008" t="str">
            <v>Dreno sub-superficial DSS 04 BC</v>
          </cell>
          <cell r="C1008" t="str">
            <v>m</v>
          </cell>
          <cell r="D1008">
            <v>48.33</v>
          </cell>
          <cell r="E1008">
            <v>12.91</v>
          </cell>
          <cell r="F1008">
            <v>61.24</v>
          </cell>
        </row>
        <row r="1009">
          <cell r="A1009" t="str">
            <v>2 S 04 510 55</v>
          </cell>
          <cell r="B1009" t="str">
            <v>Dreno PEAD subsuperficial DSS 01 AC</v>
          </cell>
          <cell r="C1009" t="str">
            <v>m</v>
          </cell>
          <cell r="D1009">
            <v>33.549999999999997</v>
          </cell>
          <cell r="E1009">
            <v>8.9600000000000009</v>
          </cell>
          <cell r="F1009">
            <v>42.51</v>
          </cell>
        </row>
        <row r="1010">
          <cell r="A1010" t="str">
            <v>2 S 04 510 56</v>
          </cell>
          <cell r="B1010" t="str">
            <v>Dreno PEAD subsuperficial DSS 04 BC</v>
          </cell>
          <cell r="C1010" t="str">
            <v>m</v>
          </cell>
          <cell r="D1010">
            <v>43.88</v>
          </cell>
          <cell r="E1010">
            <v>11.72</v>
          </cell>
          <cell r="F1010">
            <v>55.59</v>
          </cell>
        </row>
        <row r="1011">
          <cell r="A1011" t="str">
            <v>2 S 04 511 01</v>
          </cell>
          <cell r="B1011" t="str">
            <v>Boca saída p/dreno sub-superficial BSD 03</v>
          </cell>
          <cell r="C1011" t="str">
            <v>und</v>
          </cell>
          <cell r="D1011">
            <v>49.27</v>
          </cell>
          <cell r="E1011">
            <v>13.16</v>
          </cell>
          <cell r="F1011">
            <v>62.43</v>
          </cell>
        </row>
        <row r="1012">
          <cell r="A1012" t="str">
            <v>2 S 04 511 51</v>
          </cell>
          <cell r="B1012" t="str">
            <v>Boca de saída p/dreno sub-superficial-BSD 03 AC/BP</v>
          </cell>
          <cell r="C1012" t="str">
            <v>und</v>
          </cell>
          <cell r="D1012">
            <v>55.74</v>
          </cell>
          <cell r="E1012">
            <v>14.88</v>
          </cell>
          <cell r="F1012">
            <v>70.62</v>
          </cell>
        </row>
        <row r="1013">
          <cell r="A1013" t="str">
            <v>2 S 04 520 01</v>
          </cell>
          <cell r="B1013" t="str">
            <v>Dreno sub-horizontal DSH 01</v>
          </cell>
          <cell r="C1013" t="str">
            <v>m</v>
          </cell>
          <cell r="D1013">
            <v>56.98</v>
          </cell>
          <cell r="E1013">
            <v>15.21</v>
          </cell>
          <cell r="F1013">
            <v>72.2</v>
          </cell>
        </row>
        <row r="1014">
          <cell r="A1014" t="str">
            <v>2 S 04 520 51</v>
          </cell>
          <cell r="B1014" t="str">
            <v>Dreno sub-horizontal DSH 01</v>
          </cell>
          <cell r="C1014" t="str">
            <v>m</v>
          </cell>
          <cell r="D1014">
            <v>56.98</v>
          </cell>
          <cell r="E1014">
            <v>15.21</v>
          </cell>
          <cell r="F1014">
            <v>72.2</v>
          </cell>
        </row>
        <row r="1015">
          <cell r="A1015" t="str">
            <v>2 S 04 521 01</v>
          </cell>
          <cell r="B1015" t="str">
            <v>Boca saída p/dreno sub-horizontal BSD 04</v>
          </cell>
          <cell r="C1015" t="str">
            <v>und</v>
          </cell>
          <cell r="D1015">
            <v>13.55</v>
          </cell>
          <cell r="E1015">
            <v>3.62</v>
          </cell>
          <cell r="F1015">
            <v>17.170000000000002</v>
          </cell>
        </row>
        <row r="1016">
          <cell r="A1016" t="str">
            <v>2 S 04 521 51</v>
          </cell>
          <cell r="B1016" t="str">
            <v>Boca de saída p/dreno sub-superficial-BSD 04 AC/BP</v>
          </cell>
          <cell r="C1016" t="str">
            <v>und</v>
          </cell>
          <cell r="D1016">
            <v>15.03</v>
          </cell>
          <cell r="E1016">
            <v>4.01</v>
          </cell>
          <cell r="F1016">
            <v>19.05</v>
          </cell>
        </row>
        <row r="1017">
          <cell r="A1017" t="str">
            <v>2 S 04 900 01</v>
          </cell>
          <cell r="B1017" t="str">
            <v>Sarjeta triangular de concreto STC 01</v>
          </cell>
          <cell r="C1017" t="str">
            <v>m</v>
          </cell>
          <cell r="D1017">
            <v>47.75</v>
          </cell>
          <cell r="E1017">
            <v>12.75</v>
          </cell>
          <cell r="F1017">
            <v>60.49</v>
          </cell>
        </row>
        <row r="1018">
          <cell r="A1018" t="str">
            <v>2 S 04 900 02</v>
          </cell>
          <cell r="B1018" t="str">
            <v>Sarjeta triangular de concreto STC 02</v>
          </cell>
          <cell r="C1018" t="str">
            <v>m</v>
          </cell>
          <cell r="D1018">
            <v>33.15</v>
          </cell>
          <cell r="E1018">
            <v>8.85</v>
          </cell>
          <cell r="F1018">
            <v>42</v>
          </cell>
        </row>
        <row r="1019">
          <cell r="A1019" t="str">
            <v>2 S 04 900 03</v>
          </cell>
          <cell r="B1019" t="str">
            <v>Sarjeta triangular de concreto STC 03</v>
          </cell>
          <cell r="C1019" t="str">
            <v>m</v>
          </cell>
          <cell r="D1019">
            <v>28.6</v>
          </cell>
          <cell r="E1019">
            <v>7.64</v>
          </cell>
          <cell r="F1019">
            <v>36.24</v>
          </cell>
        </row>
        <row r="1020">
          <cell r="A1020" t="str">
            <v>2 S 04 900 04</v>
          </cell>
          <cell r="B1020" t="str">
            <v>Sarjeta triangular de concreto STC 04</v>
          </cell>
          <cell r="C1020" t="str">
            <v>m</v>
          </cell>
          <cell r="D1020">
            <v>22.9</v>
          </cell>
          <cell r="E1020">
            <v>6.12</v>
          </cell>
          <cell r="F1020">
            <v>29.02</v>
          </cell>
        </row>
        <row r="1021">
          <cell r="A1021" t="str">
            <v>2 S 04 900 05</v>
          </cell>
          <cell r="B1021" t="str">
            <v>Sarjeta triangular de concreto STC 05</v>
          </cell>
          <cell r="C1021" t="str">
            <v>m</v>
          </cell>
          <cell r="D1021">
            <v>35.49</v>
          </cell>
          <cell r="E1021">
            <v>9.48</v>
          </cell>
          <cell r="F1021">
            <v>44.97</v>
          </cell>
        </row>
        <row r="1022">
          <cell r="A1022" t="str">
            <v>2 S 04 900 06</v>
          </cell>
          <cell r="B1022" t="str">
            <v>Sarjeta triangular de concreto STC 06</v>
          </cell>
          <cell r="C1022" t="str">
            <v>m</v>
          </cell>
          <cell r="D1022">
            <v>25.59</v>
          </cell>
          <cell r="E1022">
            <v>6.83</v>
          </cell>
          <cell r="F1022">
            <v>32.43</v>
          </cell>
        </row>
        <row r="1023">
          <cell r="A1023" t="str">
            <v>2 S 04 900 07</v>
          </cell>
          <cell r="B1023" t="str">
            <v>Sarjeta triangular de concreto STC 07</v>
          </cell>
          <cell r="C1023" t="str">
            <v>m</v>
          </cell>
          <cell r="D1023">
            <v>22.04</v>
          </cell>
          <cell r="E1023">
            <v>5.89</v>
          </cell>
          <cell r="F1023">
            <v>27.93</v>
          </cell>
        </row>
        <row r="1024">
          <cell r="A1024" t="str">
            <v>2 S 04 900 08</v>
          </cell>
          <cell r="B1024" t="str">
            <v>Sarjeta triangular de concreto STC 08</v>
          </cell>
          <cell r="C1024" t="str">
            <v>m</v>
          </cell>
          <cell r="D1024">
            <v>18.239999999999998</v>
          </cell>
          <cell r="E1024">
            <v>4.87</v>
          </cell>
          <cell r="F1024">
            <v>23.11</v>
          </cell>
        </row>
        <row r="1025">
          <cell r="A1025" t="str">
            <v>2 S 04 900 21</v>
          </cell>
          <cell r="B1025" t="str">
            <v>Sarjeta canteiro central concreto SCC 01</v>
          </cell>
          <cell r="C1025" t="str">
            <v>m</v>
          </cell>
          <cell r="D1025">
            <v>26.1</v>
          </cell>
          <cell r="E1025">
            <v>6.97</v>
          </cell>
          <cell r="F1025">
            <v>33.07</v>
          </cell>
        </row>
        <row r="1026">
          <cell r="A1026" t="str">
            <v>2 S 04 900 22</v>
          </cell>
          <cell r="B1026" t="str">
            <v>Sarjeta canteiro central concreto SCC 02</v>
          </cell>
          <cell r="C1026" t="str">
            <v>m</v>
          </cell>
          <cell r="D1026">
            <v>37.17</v>
          </cell>
          <cell r="E1026">
            <v>9.92</v>
          </cell>
          <cell r="F1026">
            <v>47.09</v>
          </cell>
        </row>
        <row r="1027">
          <cell r="A1027" t="str">
            <v>2 S 04 900 31</v>
          </cell>
          <cell r="B1027" t="str">
            <v>Sarjeta triangular de grama STG 01</v>
          </cell>
          <cell r="C1027" t="str">
            <v>m</v>
          </cell>
          <cell r="D1027">
            <v>28.69</v>
          </cell>
          <cell r="E1027">
            <v>7.66</v>
          </cell>
          <cell r="F1027">
            <v>36.35</v>
          </cell>
        </row>
        <row r="1028">
          <cell r="A1028" t="str">
            <v>2 S 04 900 32</v>
          </cell>
          <cell r="B1028" t="str">
            <v>Sarjeta triangular de grama STG 02</v>
          </cell>
          <cell r="C1028" t="str">
            <v>m</v>
          </cell>
          <cell r="D1028">
            <v>23.72</v>
          </cell>
          <cell r="E1028">
            <v>6.33</v>
          </cell>
          <cell r="F1028">
            <v>30.05</v>
          </cell>
        </row>
        <row r="1029">
          <cell r="A1029" t="str">
            <v>2 S 04 900 33</v>
          </cell>
          <cell r="B1029" t="str">
            <v>Sarjeta triangular de grama STG 03</v>
          </cell>
          <cell r="C1029" t="str">
            <v>m</v>
          </cell>
          <cell r="D1029">
            <v>20.38</v>
          </cell>
          <cell r="E1029">
            <v>5.44</v>
          </cell>
          <cell r="F1029">
            <v>25.82</v>
          </cell>
        </row>
        <row r="1030">
          <cell r="A1030" t="str">
            <v>2 S 04 900 34</v>
          </cell>
          <cell r="B1030" t="str">
            <v>Sarjeta triangular de grama STG 04</v>
          </cell>
          <cell r="C1030" t="str">
            <v>m</v>
          </cell>
          <cell r="D1030">
            <v>15.44</v>
          </cell>
          <cell r="E1030">
            <v>4.12</v>
          </cell>
          <cell r="F1030">
            <v>19.559999999999999</v>
          </cell>
        </row>
        <row r="1031">
          <cell r="A1031" t="str">
            <v>2 S 04 900 41</v>
          </cell>
          <cell r="B1031" t="str">
            <v>Sarjeta triangular não revestida STT 01</v>
          </cell>
          <cell r="C1031" t="str">
            <v>m</v>
          </cell>
          <cell r="D1031">
            <v>15.72</v>
          </cell>
          <cell r="E1031">
            <v>4.2</v>
          </cell>
          <cell r="F1031">
            <v>19.920000000000002</v>
          </cell>
        </row>
        <row r="1032">
          <cell r="A1032" t="str">
            <v>2 S 04 900 42</v>
          </cell>
          <cell r="B1032" t="str">
            <v>Sarjeta triangular não revestida STT 02</v>
          </cell>
          <cell r="C1032" t="str">
            <v>m</v>
          </cell>
          <cell r="D1032">
            <v>13.19</v>
          </cell>
          <cell r="E1032">
            <v>3.52</v>
          </cell>
          <cell r="F1032">
            <v>16.71</v>
          </cell>
        </row>
        <row r="1033">
          <cell r="A1033" t="str">
            <v>2 S 04 900 43</v>
          </cell>
          <cell r="B1033" t="str">
            <v>Sarjeta triangular não revestida STT 03</v>
          </cell>
          <cell r="C1033" t="str">
            <v>m</v>
          </cell>
          <cell r="D1033">
            <v>11.09</v>
          </cell>
          <cell r="E1033">
            <v>2.96</v>
          </cell>
          <cell r="F1033">
            <v>14.05</v>
          </cell>
        </row>
        <row r="1034">
          <cell r="A1034" t="str">
            <v>2 S 04 900 44</v>
          </cell>
          <cell r="B1034" t="str">
            <v>Sarjeta triangular não revestida STT 04</v>
          </cell>
          <cell r="C1034" t="str">
            <v>m</v>
          </cell>
          <cell r="D1034">
            <v>7.94</v>
          </cell>
          <cell r="E1034">
            <v>2.12</v>
          </cell>
          <cell r="F1034">
            <v>10.06</v>
          </cell>
        </row>
        <row r="1035">
          <cell r="A1035" t="str">
            <v>2 S 04 900 51</v>
          </cell>
          <cell r="B1035" t="str">
            <v>Sarjeta triangular de concreto STC 01 AC/BP</v>
          </cell>
          <cell r="C1035" t="str">
            <v>m</v>
          </cell>
          <cell r="D1035">
            <v>55.77</v>
          </cell>
          <cell r="E1035">
            <v>14.89</v>
          </cell>
          <cell r="F1035">
            <v>70.66</v>
          </cell>
        </row>
        <row r="1036">
          <cell r="A1036" t="str">
            <v>2 S 04 900 52</v>
          </cell>
          <cell r="B1036" t="str">
            <v>Sarjeta triangular de concreto STC 02 AC/BP</v>
          </cell>
          <cell r="C1036" t="str">
            <v>m</v>
          </cell>
          <cell r="D1036">
            <v>38.270000000000003</v>
          </cell>
          <cell r="E1036">
            <v>10.220000000000001</v>
          </cell>
          <cell r="F1036">
            <v>48.49</v>
          </cell>
        </row>
        <row r="1037">
          <cell r="A1037" t="str">
            <v>2 S 04 900 53</v>
          </cell>
          <cell r="B1037" t="str">
            <v>Sarjeta triangular de concreto STC 03 AC/BP</v>
          </cell>
          <cell r="C1037" t="str">
            <v>m</v>
          </cell>
          <cell r="D1037">
            <v>33.049999999999997</v>
          </cell>
          <cell r="E1037">
            <v>8.82</v>
          </cell>
          <cell r="F1037">
            <v>41.87</v>
          </cell>
        </row>
        <row r="1038">
          <cell r="A1038" t="str">
            <v>2 S 04 900 54</v>
          </cell>
          <cell r="B1038" t="str">
            <v>Sarjeta triangular de concreto STC 04 AC/BP</v>
          </cell>
          <cell r="C1038" t="str">
            <v>m</v>
          </cell>
          <cell r="D1038">
            <v>26.54</v>
          </cell>
          <cell r="E1038">
            <v>7.09</v>
          </cell>
          <cell r="F1038">
            <v>33.630000000000003</v>
          </cell>
        </row>
        <row r="1039">
          <cell r="A1039" t="str">
            <v>2 S 04 900 55</v>
          </cell>
          <cell r="B1039" t="str">
            <v>Sarjeta triangular de concreto STC 05 AC/BP</v>
          </cell>
          <cell r="C1039" t="str">
            <v>m</v>
          </cell>
          <cell r="D1039">
            <v>42.97</v>
          </cell>
          <cell r="E1039">
            <v>11.47</v>
          </cell>
          <cell r="F1039">
            <v>54.45</v>
          </cell>
        </row>
        <row r="1040">
          <cell r="A1040" t="str">
            <v>2 S 04 900 56</v>
          </cell>
          <cell r="B1040" t="str">
            <v>Sarjeta triangular de concreto STC 06 AC/BP</v>
          </cell>
          <cell r="C1040" t="str">
            <v>m</v>
          </cell>
          <cell r="D1040">
            <v>30.31</v>
          </cell>
          <cell r="E1040">
            <v>8.09</v>
          </cell>
          <cell r="F1040">
            <v>38.4</v>
          </cell>
        </row>
        <row r="1041">
          <cell r="A1041" t="str">
            <v>2 S 04 900 57</v>
          </cell>
          <cell r="B1041" t="str">
            <v>Sarjeta triangular de concreto STC 07 AC/BP</v>
          </cell>
          <cell r="C1041" t="str">
            <v>m</v>
          </cell>
          <cell r="D1041">
            <v>26.09</v>
          </cell>
          <cell r="E1041">
            <v>6.97</v>
          </cell>
          <cell r="F1041">
            <v>33.049999999999997</v>
          </cell>
        </row>
        <row r="1042">
          <cell r="A1042" t="str">
            <v>2 S 04 900 58</v>
          </cell>
          <cell r="B1042" t="str">
            <v>Sarjeta triangular de concreto STC 08 AC/BP</v>
          </cell>
          <cell r="C1042" t="str">
            <v>m</v>
          </cell>
          <cell r="D1042">
            <v>21.61</v>
          </cell>
          <cell r="E1042">
            <v>5.77</v>
          </cell>
          <cell r="F1042">
            <v>27.38</v>
          </cell>
        </row>
        <row r="1043">
          <cell r="A1043" t="str">
            <v>2 S 04 900 71</v>
          </cell>
          <cell r="B1043" t="str">
            <v>Sarjeta canteiro central concreto SCC 01 AC/BP</v>
          </cell>
          <cell r="C1043" t="str">
            <v>m</v>
          </cell>
          <cell r="D1043">
            <v>31.09</v>
          </cell>
          <cell r="E1043">
            <v>8.3000000000000007</v>
          </cell>
          <cell r="F1043">
            <v>39.39</v>
          </cell>
        </row>
        <row r="1044">
          <cell r="A1044" t="str">
            <v>2 S 04 900 72</v>
          </cell>
          <cell r="B1044" t="str">
            <v>Sarjeta canteiro central concreto SCC 02 AC/BP</v>
          </cell>
          <cell r="C1044" t="str">
            <v>m</v>
          </cell>
          <cell r="D1044">
            <v>43.91</v>
          </cell>
          <cell r="E1044">
            <v>11.72</v>
          </cell>
          <cell r="F1044">
            <v>55.63</v>
          </cell>
        </row>
        <row r="1045">
          <cell r="A1045" t="str">
            <v>2 S 04 901 01</v>
          </cell>
          <cell r="B1045" t="str">
            <v>Sarjeta trapezoidal de concreto SZC 01</v>
          </cell>
          <cell r="C1045" t="str">
            <v>m</v>
          </cell>
          <cell r="D1045">
            <v>39.6</v>
          </cell>
          <cell r="E1045">
            <v>10.57</v>
          </cell>
          <cell r="F1045">
            <v>50.17</v>
          </cell>
        </row>
        <row r="1046">
          <cell r="A1046" t="str">
            <v>2 S 04 901 02</v>
          </cell>
          <cell r="B1046" t="str">
            <v>Sarjeta trapezoidal de concreto SZC 02</v>
          </cell>
          <cell r="C1046" t="str">
            <v>m</v>
          </cell>
          <cell r="D1046">
            <v>24.34</v>
          </cell>
          <cell r="E1046">
            <v>6.5</v>
          </cell>
          <cell r="F1046">
            <v>30.84</v>
          </cell>
        </row>
        <row r="1047">
          <cell r="A1047" t="str">
            <v>2 S 04 901 21</v>
          </cell>
          <cell r="B1047" t="str">
            <v>Sarjeta de canteiro central de concreto SCC 03</v>
          </cell>
          <cell r="C1047" t="str">
            <v>m</v>
          </cell>
          <cell r="D1047">
            <v>30.33</v>
          </cell>
          <cell r="E1047">
            <v>8.1</v>
          </cell>
          <cell r="F1047">
            <v>38.42</v>
          </cell>
        </row>
        <row r="1048">
          <cell r="A1048" t="str">
            <v>2 S 04 901 22</v>
          </cell>
          <cell r="B1048" t="str">
            <v>Sarjeta de canteiro central de cocnreto SCC 04</v>
          </cell>
          <cell r="C1048" t="str">
            <v>m</v>
          </cell>
          <cell r="D1048">
            <v>54.28</v>
          </cell>
          <cell r="E1048">
            <v>14.49</v>
          </cell>
          <cell r="F1048">
            <v>68.77</v>
          </cell>
        </row>
        <row r="1049">
          <cell r="A1049" t="str">
            <v>2 S 04 901 31</v>
          </cell>
          <cell r="B1049" t="str">
            <v>Sarjeta trapezoidal de grama SZG 01</v>
          </cell>
          <cell r="C1049" t="str">
            <v>m</v>
          </cell>
          <cell r="D1049">
            <v>25.89</v>
          </cell>
          <cell r="E1049">
            <v>6.91</v>
          </cell>
          <cell r="F1049">
            <v>32.81</v>
          </cell>
        </row>
        <row r="1050">
          <cell r="A1050" t="str">
            <v>2 S 04 901 32</v>
          </cell>
          <cell r="B1050" t="str">
            <v>Sarjeta trapezoidal de grama SZG 02</v>
          </cell>
          <cell r="C1050" t="str">
            <v>m</v>
          </cell>
          <cell r="D1050">
            <v>16.43</v>
          </cell>
          <cell r="E1050">
            <v>4.3899999999999997</v>
          </cell>
          <cell r="F1050">
            <v>20.82</v>
          </cell>
        </row>
        <row r="1051">
          <cell r="A1051" t="str">
            <v>2 S 04 901 41</v>
          </cell>
          <cell r="B1051" t="str">
            <v>Sarjeta trapezoidal não revestida SZT 01</v>
          </cell>
          <cell r="C1051" t="str">
            <v>m</v>
          </cell>
          <cell r="D1051">
            <v>15.67</v>
          </cell>
          <cell r="E1051">
            <v>4.18</v>
          </cell>
          <cell r="F1051">
            <v>19.86</v>
          </cell>
        </row>
        <row r="1052">
          <cell r="A1052" t="str">
            <v>2 S 04 901 42</v>
          </cell>
          <cell r="B1052" t="str">
            <v>Sarjeta trapezoidal não revestida SZT 02</v>
          </cell>
          <cell r="C1052" t="str">
            <v>m</v>
          </cell>
          <cell r="D1052">
            <v>9.3800000000000008</v>
          </cell>
          <cell r="E1052">
            <v>2.5</v>
          </cell>
          <cell r="F1052">
            <v>11.88</v>
          </cell>
        </row>
        <row r="1053">
          <cell r="A1053" t="str">
            <v>2 S 04 901 51</v>
          </cell>
          <cell r="B1053" t="str">
            <v>Sarjeta trapezoidal de concreto SZC 01 AC/BP</v>
          </cell>
          <cell r="C1053" t="str">
            <v>m</v>
          </cell>
          <cell r="D1053">
            <v>44.72</v>
          </cell>
          <cell r="E1053">
            <v>11.94</v>
          </cell>
          <cell r="F1053">
            <v>56.66</v>
          </cell>
        </row>
        <row r="1054">
          <cell r="A1054" t="str">
            <v>2 S 04 901 52</v>
          </cell>
          <cell r="B1054" t="str">
            <v>Sarjeta trapezoidal de concreto SZC 02 AC/BP</v>
          </cell>
          <cell r="C1054" t="str">
            <v>m</v>
          </cell>
          <cell r="D1054">
            <v>27.98</v>
          </cell>
          <cell r="E1054">
            <v>7.47</v>
          </cell>
          <cell r="F1054">
            <v>35.46</v>
          </cell>
        </row>
        <row r="1055">
          <cell r="A1055" t="str">
            <v>2 S 04 901 71</v>
          </cell>
          <cell r="B1055" t="str">
            <v>Sarjeta canteiro central concreto SCC 03 AC/BP</v>
          </cell>
          <cell r="C1055" t="str">
            <v>m</v>
          </cell>
          <cell r="D1055">
            <v>35.58</v>
          </cell>
          <cell r="E1055">
            <v>9.5</v>
          </cell>
          <cell r="F1055">
            <v>45.09</v>
          </cell>
        </row>
        <row r="1056">
          <cell r="A1056" t="str">
            <v>2 S 04 901 72</v>
          </cell>
          <cell r="B1056" t="str">
            <v>Sarjeta canteiro central concreto SCC 04 AC/BP</v>
          </cell>
          <cell r="C1056" t="str">
            <v>m</v>
          </cell>
          <cell r="D1056">
            <v>64.319999999999993</v>
          </cell>
          <cell r="E1056">
            <v>17.170000000000002</v>
          </cell>
          <cell r="F1056">
            <v>81.489999999999995</v>
          </cell>
        </row>
        <row r="1057">
          <cell r="A1057" t="str">
            <v>2 S 04 910 01</v>
          </cell>
          <cell r="B1057" t="str">
            <v>Meio fio de concreto MFC 01</v>
          </cell>
          <cell r="C1057" t="str">
            <v>m</v>
          </cell>
          <cell r="D1057">
            <v>48.69</v>
          </cell>
          <cell r="E1057">
            <v>13</v>
          </cell>
          <cell r="F1057">
            <v>61.69</v>
          </cell>
        </row>
        <row r="1058">
          <cell r="A1058" t="str">
            <v>2 S 04 910 02</v>
          </cell>
          <cell r="B1058" t="str">
            <v>Meio fio de concreto MFC 02</v>
          </cell>
          <cell r="C1058" t="str">
            <v>m</v>
          </cell>
          <cell r="D1058">
            <v>38.75</v>
          </cell>
          <cell r="E1058">
            <v>10.35</v>
          </cell>
          <cell r="F1058">
            <v>49.09</v>
          </cell>
        </row>
        <row r="1059">
          <cell r="A1059" t="str">
            <v>2 S 04 910 03</v>
          </cell>
          <cell r="B1059" t="str">
            <v>Meio fio de concreto MFC 03</v>
          </cell>
          <cell r="C1059" t="str">
            <v>m</v>
          </cell>
          <cell r="D1059">
            <v>24.47</v>
          </cell>
          <cell r="E1059">
            <v>6.53</v>
          </cell>
          <cell r="F1059">
            <v>31</v>
          </cell>
        </row>
        <row r="1060">
          <cell r="A1060" t="str">
            <v>2 S 04 910 04</v>
          </cell>
          <cell r="B1060" t="str">
            <v>Meio fio de concreto MFC 04</v>
          </cell>
          <cell r="C1060" t="str">
            <v>m</v>
          </cell>
          <cell r="D1060">
            <v>17.22</v>
          </cell>
          <cell r="E1060">
            <v>4.5999999999999996</v>
          </cell>
          <cell r="F1060">
            <v>21.82</v>
          </cell>
        </row>
        <row r="1061">
          <cell r="A1061" t="str">
            <v>2 S 04 910 05</v>
          </cell>
          <cell r="B1061" t="str">
            <v>Meio fio de concreto MFC 05</v>
          </cell>
          <cell r="C1061" t="str">
            <v>m</v>
          </cell>
          <cell r="D1061">
            <v>25.26</v>
          </cell>
          <cell r="E1061">
            <v>6.74</v>
          </cell>
          <cell r="F1061">
            <v>32</v>
          </cell>
        </row>
        <row r="1062">
          <cell r="A1062" t="str">
            <v>2 S 04 910 06</v>
          </cell>
          <cell r="B1062" t="str">
            <v>Meio fio de concreto MFC 06</v>
          </cell>
          <cell r="C1062" t="str">
            <v>m</v>
          </cell>
          <cell r="D1062">
            <v>16.09</v>
          </cell>
          <cell r="E1062">
            <v>4.3</v>
          </cell>
          <cell r="F1062">
            <v>20.38</v>
          </cell>
        </row>
        <row r="1063">
          <cell r="A1063" t="str">
            <v>2 S 04 910 07</v>
          </cell>
          <cell r="B1063" t="str">
            <v>Meio fio de concreto MFC 07</v>
          </cell>
          <cell r="C1063" t="str">
            <v>m</v>
          </cell>
          <cell r="D1063">
            <v>23.98</v>
          </cell>
          <cell r="E1063">
            <v>6.4</v>
          </cell>
          <cell r="F1063">
            <v>30.39</v>
          </cell>
        </row>
        <row r="1064">
          <cell r="A1064" t="str">
            <v>2 S 04 910 08</v>
          </cell>
          <cell r="B1064" t="str">
            <v>Meio fio de concreto MFC 08</v>
          </cell>
          <cell r="C1064" t="str">
            <v>m</v>
          </cell>
          <cell r="D1064">
            <v>37.520000000000003</v>
          </cell>
          <cell r="E1064">
            <v>10.02</v>
          </cell>
          <cell r="F1064">
            <v>47.54</v>
          </cell>
        </row>
        <row r="1065">
          <cell r="A1065" t="str">
            <v>2 S 04 910 51</v>
          </cell>
          <cell r="B1065" t="str">
            <v>Meio-fio de concreto MFC 01 AC/BP</v>
          </cell>
          <cell r="C1065" t="str">
            <v>m</v>
          </cell>
          <cell r="D1065">
            <v>59.24</v>
          </cell>
          <cell r="E1065">
            <v>15.82</v>
          </cell>
          <cell r="F1065">
            <v>75.05</v>
          </cell>
        </row>
        <row r="1066">
          <cell r="A1066" t="str">
            <v>2 S 04 910 52</v>
          </cell>
          <cell r="B1066" t="str">
            <v>Meio-fio de concreto MFC 02 AC/BP</v>
          </cell>
          <cell r="C1066" t="str">
            <v>m</v>
          </cell>
          <cell r="D1066">
            <v>47.45</v>
          </cell>
          <cell r="E1066">
            <v>12.67</v>
          </cell>
          <cell r="F1066">
            <v>60.12</v>
          </cell>
        </row>
        <row r="1067">
          <cell r="A1067" t="str">
            <v>2 S 04 910 53</v>
          </cell>
          <cell r="B1067" t="str">
            <v>Meio-fio de concreto MFC 03 AC/BP</v>
          </cell>
          <cell r="C1067" t="str">
            <v>m</v>
          </cell>
          <cell r="D1067">
            <v>29.25</v>
          </cell>
          <cell r="E1067">
            <v>7.81</v>
          </cell>
          <cell r="F1067">
            <v>37.06</v>
          </cell>
        </row>
        <row r="1068">
          <cell r="A1068" t="str">
            <v>2 S 04 910 54</v>
          </cell>
          <cell r="B1068" t="str">
            <v>Meio-fio de concreto MFC 04 AC/BP</v>
          </cell>
          <cell r="C1068" t="str">
            <v>m</v>
          </cell>
          <cell r="D1068">
            <v>20.85</v>
          </cell>
          <cell r="E1068">
            <v>5.57</v>
          </cell>
          <cell r="F1068">
            <v>26.41</v>
          </cell>
        </row>
        <row r="1069">
          <cell r="A1069" t="str">
            <v>2 S 04 910 55</v>
          </cell>
          <cell r="B1069" t="str">
            <v>Meio-fio de concreto MFC 05 AC/BP</v>
          </cell>
          <cell r="C1069" t="str">
            <v>m</v>
          </cell>
          <cell r="D1069">
            <v>29.51</v>
          </cell>
          <cell r="E1069">
            <v>7.88</v>
          </cell>
          <cell r="F1069">
            <v>37.39</v>
          </cell>
        </row>
        <row r="1070">
          <cell r="A1070" t="str">
            <v>2 S 04 910 56</v>
          </cell>
          <cell r="B1070" t="str">
            <v>Meio-fio de concreto MFC 06 AC/BP</v>
          </cell>
          <cell r="C1070" t="str">
            <v>m</v>
          </cell>
          <cell r="D1070">
            <v>18.91</v>
          </cell>
          <cell r="E1070">
            <v>5.05</v>
          </cell>
          <cell r="F1070">
            <v>23.95</v>
          </cell>
        </row>
        <row r="1071">
          <cell r="A1071" t="str">
            <v>2 S 04 910 57</v>
          </cell>
          <cell r="B1071" t="str">
            <v>Meio-fio de concreto MFC 07 AC/BP</v>
          </cell>
          <cell r="C1071" t="str">
            <v>m</v>
          </cell>
          <cell r="D1071">
            <v>28.39</v>
          </cell>
          <cell r="E1071">
            <v>7.58</v>
          </cell>
          <cell r="F1071">
            <v>35.97</v>
          </cell>
        </row>
        <row r="1072">
          <cell r="A1072" t="str">
            <v>2 S 04 910 58</v>
          </cell>
          <cell r="B1072" t="str">
            <v>Meio-fio de concreto MFC 08 AC/BP</v>
          </cell>
          <cell r="C1072" t="str">
            <v>m</v>
          </cell>
          <cell r="D1072">
            <v>45.16</v>
          </cell>
          <cell r="E1072">
            <v>12.06</v>
          </cell>
          <cell r="F1072">
            <v>57.22</v>
          </cell>
        </row>
        <row r="1073">
          <cell r="A1073" t="str">
            <v>2 S 04 930 01</v>
          </cell>
          <cell r="B1073" t="str">
            <v>Caixa coletora de sarjeta CCS 01</v>
          </cell>
          <cell r="C1073" t="str">
            <v>und</v>
          </cell>
          <cell r="D1073">
            <v>1536.54</v>
          </cell>
          <cell r="E1073">
            <v>410.26</v>
          </cell>
          <cell r="F1073">
            <v>1946.79</v>
          </cell>
        </row>
        <row r="1074">
          <cell r="A1074" t="str">
            <v>2 S 04 930 02</v>
          </cell>
          <cell r="B1074" t="str">
            <v>Caixa coletora de sarjeta CCS 02</v>
          </cell>
          <cell r="C1074" t="str">
            <v>und</v>
          </cell>
          <cell r="D1074">
            <v>1512.16</v>
          </cell>
          <cell r="E1074">
            <v>403.75</v>
          </cell>
          <cell r="F1074">
            <v>1915.91</v>
          </cell>
        </row>
        <row r="1075">
          <cell r="A1075" t="str">
            <v>2 S 04 930 03</v>
          </cell>
          <cell r="B1075" t="str">
            <v>Caixa coletora de sarjeta CCS 03</v>
          </cell>
          <cell r="C1075" t="str">
            <v>und</v>
          </cell>
          <cell r="D1075">
            <v>1487.79</v>
          </cell>
          <cell r="E1075">
            <v>397.24</v>
          </cell>
          <cell r="F1075">
            <v>1885.03</v>
          </cell>
        </row>
        <row r="1076">
          <cell r="A1076" t="str">
            <v>2 S 04 930 04</v>
          </cell>
          <cell r="B1076" t="str">
            <v>Caixa coletora de sarjeta CCS 04</v>
          </cell>
          <cell r="C1076" t="str">
            <v>und</v>
          </cell>
          <cell r="D1076">
            <v>1460.67</v>
          </cell>
          <cell r="E1076">
            <v>390</v>
          </cell>
          <cell r="F1076">
            <v>1850.67</v>
          </cell>
        </row>
        <row r="1077">
          <cell r="A1077" t="str">
            <v>2 S 04 930 05</v>
          </cell>
          <cell r="B1077" t="str">
            <v>Caixa coletora de sarjeta CCS 05</v>
          </cell>
          <cell r="C1077" t="str">
            <v>und</v>
          </cell>
          <cell r="D1077">
            <v>1935.37</v>
          </cell>
          <cell r="E1077">
            <v>516.74</v>
          </cell>
          <cell r="F1077">
            <v>2452.12</v>
          </cell>
        </row>
        <row r="1078">
          <cell r="A1078" t="str">
            <v>2 S 04 930 06</v>
          </cell>
          <cell r="B1078" t="str">
            <v>Caixa coletora de sarjeta CCS 06</v>
          </cell>
          <cell r="C1078" t="str">
            <v>und</v>
          </cell>
          <cell r="D1078">
            <v>1908.26</v>
          </cell>
          <cell r="E1078">
            <v>509.51</v>
          </cell>
          <cell r="F1078">
            <v>2417.7600000000002</v>
          </cell>
        </row>
        <row r="1079">
          <cell r="A1079" t="str">
            <v>2 S 04 930 07</v>
          </cell>
          <cell r="B1079" t="str">
            <v>Caixa coletora de sarjeta CCS 07</v>
          </cell>
          <cell r="C1079" t="str">
            <v>und</v>
          </cell>
          <cell r="D1079">
            <v>1881.15</v>
          </cell>
          <cell r="E1079">
            <v>502.27</v>
          </cell>
          <cell r="F1079">
            <v>2383.41</v>
          </cell>
        </row>
        <row r="1080">
          <cell r="A1080" t="str">
            <v>2 S 04 930 08</v>
          </cell>
          <cell r="B1080" t="str">
            <v>Caixa coletora de sarjeta CCS 08</v>
          </cell>
          <cell r="C1080" t="str">
            <v>und</v>
          </cell>
          <cell r="D1080">
            <v>1856.77</v>
          </cell>
          <cell r="E1080">
            <v>495.76</v>
          </cell>
          <cell r="F1080">
            <v>2352.5300000000002</v>
          </cell>
        </row>
        <row r="1081">
          <cell r="A1081" t="str">
            <v>2 S 04 930 09</v>
          </cell>
          <cell r="B1081" t="str">
            <v>Caixa coletora de sarjeta CCS 09</v>
          </cell>
          <cell r="C1081" t="str">
            <v>und</v>
          </cell>
          <cell r="D1081">
            <v>2331.4699999999998</v>
          </cell>
          <cell r="E1081">
            <v>622.5</v>
          </cell>
          <cell r="F1081">
            <v>2953.97</v>
          </cell>
        </row>
        <row r="1082">
          <cell r="A1082" t="str">
            <v>2 S 04 930 10</v>
          </cell>
          <cell r="B1082" t="str">
            <v>Caixa coletora de sarjeta CCS 10</v>
          </cell>
          <cell r="C1082" t="str">
            <v>und</v>
          </cell>
          <cell r="D1082">
            <v>2304.36</v>
          </cell>
          <cell r="E1082">
            <v>615.26</v>
          </cell>
          <cell r="F1082">
            <v>2919.62</v>
          </cell>
        </row>
        <row r="1083">
          <cell r="A1083" t="str">
            <v>2 S 04 930 11</v>
          </cell>
          <cell r="B1083" t="str">
            <v>Caixa coletora de sarjeta CCS 11</v>
          </cell>
          <cell r="C1083" t="str">
            <v>und</v>
          </cell>
          <cell r="D1083">
            <v>2277.2399999999998</v>
          </cell>
          <cell r="E1083">
            <v>608.02</v>
          </cell>
          <cell r="F1083">
            <v>2885.27</v>
          </cell>
        </row>
        <row r="1084">
          <cell r="A1084" t="str">
            <v>2 S 04 930 12</v>
          </cell>
          <cell r="B1084" t="str">
            <v>Caixa coletora de sarjeta CCS 12</v>
          </cell>
          <cell r="C1084" t="str">
            <v>und</v>
          </cell>
          <cell r="D1084">
            <v>2250.13</v>
          </cell>
          <cell r="E1084">
            <v>600.78</v>
          </cell>
          <cell r="F1084">
            <v>2850.92</v>
          </cell>
        </row>
        <row r="1085">
          <cell r="A1085" t="str">
            <v>2 S 04 930 13</v>
          </cell>
          <cell r="B1085" t="str">
            <v>Caixa coletora de sarjeta CCS 13</v>
          </cell>
          <cell r="C1085" t="str">
            <v>und</v>
          </cell>
          <cell r="D1085">
            <v>2713.88</v>
          </cell>
          <cell r="E1085">
            <v>724.6</v>
          </cell>
          <cell r="F1085">
            <v>3438.48</v>
          </cell>
        </row>
        <row r="1086">
          <cell r="A1086" t="str">
            <v>2 S 04 930 14</v>
          </cell>
          <cell r="B1086" t="str">
            <v>Caixa coletora de sarjeta CCS14</v>
          </cell>
          <cell r="C1086" t="str">
            <v>und</v>
          </cell>
          <cell r="D1086">
            <v>2686.76</v>
          </cell>
          <cell r="E1086">
            <v>717.37</v>
          </cell>
          <cell r="F1086">
            <v>3404.13</v>
          </cell>
        </row>
        <row r="1087">
          <cell r="A1087" t="str">
            <v>2 S 04 930 15</v>
          </cell>
          <cell r="B1087" t="str">
            <v>Caixa coletora de sarjeta CCS 15</v>
          </cell>
          <cell r="C1087" t="str">
            <v>und</v>
          </cell>
          <cell r="D1087">
            <v>2659.65</v>
          </cell>
          <cell r="E1087">
            <v>710.13</v>
          </cell>
          <cell r="F1087">
            <v>3369.78</v>
          </cell>
        </row>
        <row r="1088">
          <cell r="A1088" t="str">
            <v>2 S 04 930 16</v>
          </cell>
          <cell r="B1088" t="str">
            <v>Caixa coletora de sarjeta CCS 16</v>
          </cell>
          <cell r="C1088" t="str">
            <v>und</v>
          </cell>
          <cell r="D1088">
            <v>2632.54</v>
          </cell>
          <cell r="E1088">
            <v>702.89</v>
          </cell>
          <cell r="F1088">
            <v>3335.42</v>
          </cell>
        </row>
        <row r="1089">
          <cell r="A1089" t="str">
            <v>2 S 04 930 17</v>
          </cell>
          <cell r="B1089" t="str">
            <v>Caixa coletora de sarjeta CCS 17</v>
          </cell>
          <cell r="C1089" t="str">
            <v>und</v>
          </cell>
          <cell r="D1089">
            <v>3109.97</v>
          </cell>
          <cell r="E1089">
            <v>830.36</v>
          </cell>
          <cell r="F1089">
            <v>3940.34</v>
          </cell>
        </row>
        <row r="1090">
          <cell r="A1090" t="str">
            <v>2 S 04 930 18</v>
          </cell>
          <cell r="B1090" t="str">
            <v>Caixa coletora de sarjeta CCS 18</v>
          </cell>
          <cell r="C1090" t="str">
            <v>und</v>
          </cell>
          <cell r="D1090">
            <v>3082.86</v>
          </cell>
          <cell r="E1090">
            <v>823.12</v>
          </cell>
          <cell r="F1090">
            <v>3905.98</v>
          </cell>
        </row>
        <row r="1091">
          <cell r="A1091" t="str">
            <v>2 S 04 930 19</v>
          </cell>
          <cell r="B1091" t="str">
            <v>Caixa coletora de sarjeta CCS 19</v>
          </cell>
          <cell r="C1091" t="str">
            <v>und</v>
          </cell>
          <cell r="D1091">
            <v>3055.75</v>
          </cell>
          <cell r="E1091">
            <v>815.88</v>
          </cell>
          <cell r="F1091">
            <v>3871.63</v>
          </cell>
        </row>
        <row r="1092">
          <cell r="A1092" t="str">
            <v>2 S 04 930 20</v>
          </cell>
          <cell r="B1092" t="str">
            <v>Caixa coletora de sarjeta CCS 20</v>
          </cell>
          <cell r="C1092" t="str">
            <v>und</v>
          </cell>
          <cell r="D1092">
            <v>3028.63</v>
          </cell>
          <cell r="E1092">
            <v>808.65</v>
          </cell>
          <cell r="F1092">
            <v>3837.28</v>
          </cell>
        </row>
        <row r="1093">
          <cell r="A1093" t="str">
            <v>2 S 04 930 51</v>
          </cell>
          <cell r="B1093" t="str">
            <v>Caixa coletora de sarjeta CCS 01 AC/BP</v>
          </cell>
          <cell r="C1093" t="str">
            <v>und</v>
          </cell>
          <cell r="D1093">
            <v>1684.81</v>
          </cell>
          <cell r="E1093">
            <v>449.85</v>
          </cell>
          <cell r="F1093">
            <v>2134.66</v>
          </cell>
        </row>
        <row r="1094">
          <cell r="A1094" t="str">
            <v>2 S 04 930 52</v>
          </cell>
          <cell r="B1094" t="str">
            <v>Caixa coletora de sarjeta CCS 02 AC/BP</v>
          </cell>
          <cell r="C1094" t="str">
            <v>und</v>
          </cell>
          <cell r="D1094">
            <v>1653.7</v>
          </cell>
          <cell r="E1094">
            <v>441.54</v>
          </cell>
          <cell r="F1094">
            <v>2095.2399999999998</v>
          </cell>
        </row>
        <row r="1095">
          <cell r="A1095" t="str">
            <v>2 S 04 930 53</v>
          </cell>
          <cell r="B1095" t="str">
            <v>Caixa coletora de sarjeta CCS 03 AC/BP</v>
          </cell>
          <cell r="C1095" t="str">
            <v>und</v>
          </cell>
          <cell r="D1095">
            <v>1622.58</v>
          </cell>
          <cell r="E1095">
            <v>433.23</v>
          </cell>
          <cell r="F1095">
            <v>2055.81</v>
          </cell>
        </row>
        <row r="1096">
          <cell r="A1096" t="str">
            <v>2 S 04 930 54</v>
          </cell>
          <cell r="B1096" t="str">
            <v>Caixa coletora de sarjeta CCS 04 AC/BP</v>
          </cell>
          <cell r="C1096" t="str">
            <v>und</v>
          </cell>
          <cell r="D1096">
            <v>1588.73</v>
          </cell>
          <cell r="E1096">
            <v>424.19</v>
          </cell>
          <cell r="F1096">
            <v>2012.92</v>
          </cell>
        </row>
        <row r="1097">
          <cell r="A1097" t="str">
            <v>2 S 04 930 55</v>
          </cell>
          <cell r="B1097" t="str">
            <v>Caixa coletora de sarjeta CCS 05 AC/BP</v>
          </cell>
          <cell r="C1097" t="str">
            <v>und</v>
          </cell>
          <cell r="D1097">
            <v>2120.7199999999998</v>
          </cell>
          <cell r="E1097">
            <v>566.23</v>
          </cell>
          <cell r="F1097">
            <v>2686.95</v>
          </cell>
        </row>
        <row r="1098">
          <cell r="A1098" t="str">
            <v>2 S 04 930 56</v>
          </cell>
          <cell r="B1098" t="str">
            <v>Caixa coletora de sarjeta CCS 06 AC/BP</v>
          </cell>
          <cell r="C1098" t="str">
            <v>und</v>
          </cell>
          <cell r="D1098">
            <v>2086.87</v>
          </cell>
          <cell r="E1098">
            <v>557.19000000000005</v>
          </cell>
          <cell r="F1098">
            <v>2644.06</v>
          </cell>
        </row>
        <row r="1099">
          <cell r="A1099" t="str">
            <v>2 S 04 930 57</v>
          </cell>
          <cell r="B1099" t="str">
            <v>Caixa coletora de sarjeta CCS 07 AC/BP</v>
          </cell>
          <cell r="C1099" t="str">
            <v>und</v>
          </cell>
          <cell r="D1099">
            <v>2053.0100000000002</v>
          </cell>
          <cell r="E1099">
            <v>548.15</v>
          </cell>
          <cell r="F1099">
            <v>2601.17</v>
          </cell>
        </row>
        <row r="1100">
          <cell r="A1100" t="str">
            <v>2 S 04 930 58</v>
          </cell>
          <cell r="B1100" t="str">
            <v>Caixa coletora de sarjeta CCS 08 AC/BP</v>
          </cell>
          <cell r="C1100" t="str">
            <v>und</v>
          </cell>
          <cell r="D1100">
            <v>2021.9</v>
          </cell>
          <cell r="E1100">
            <v>539.85</v>
          </cell>
          <cell r="F1100">
            <v>2561.7399999999998</v>
          </cell>
        </row>
        <row r="1101">
          <cell r="A1101" t="str">
            <v>2 S 04 930 59</v>
          </cell>
          <cell r="B1101" t="str">
            <v>Caixa coletora de sarjeta CCS 09 AC/BP</v>
          </cell>
          <cell r="C1101" t="str">
            <v>und</v>
          </cell>
          <cell r="D1101">
            <v>2553.89</v>
          </cell>
          <cell r="E1101">
            <v>681.89</v>
          </cell>
          <cell r="F1101">
            <v>3235.77</v>
          </cell>
        </row>
        <row r="1102">
          <cell r="A1102" t="str">
            <v>2 S 04 930 60</v>
          </cell>
          <cell r="B1102" t="str">
            <v>Caixa coletora de sarjeta CCS 10 AC/BP</v>
          </cell>
          <cell r="C1102" t="str">
            <v>und</v>
          </cell>
          <cell r="D1102">
            <v>2520.0300000000002</v>
          </cell>
          <cell r="E1102">
            <v>672.85</v>
          </cell>
          <cell r="F1102">
            <v>3192.88</v>
          </cell>
        </row>
        <row r="1103">
          <cell r="A1103" t="str">
            <v>2 S 04 930 61</v>
          </cell>
          <cell r="B1103" t="str">
            <v>Caixa coletora de sarjeta CCS 11 AC/BP</v>
          </cell>
          <cell r="C1103" t="str">
            <v>und</v>
          </cell>
          <cell r="D1103">
            <v>2486.1799999999998</v>
          </cell>
          <cell r="E1103">
            <v>663.81</v>
          </cell>
          <cell r="F1103">
            <v>3149.99</v>
          </cell>
        </row>
        <row r="1104">
          <cell r="A1104" t="str">
            <v>2 S 04 930 62</v>
          </cell>
          <cell r="B1104" t="str">
            <v>Caixa coletora de sarjeta CCS 12 AC/BP</v>
          </cell>
          <cell r="C1104" t="str">
            <v>und</v>
          </cell>
          <cell r="D1104">
            <v>2452.33</v>
          </cell>
          <cell r="E1104">
            <v>654.77</v>
          </cell>
          <cell r="F1104">
            <v>3107.1</v>
          </cell>
        </row>
        <row r="1105">
          <cell r="A1105" t="str">
            <v>2 S 04 930 63</v>
          </cell>
          <cell r="B1105" t="str">
            <v>Caixa coletora de sarjeta CCS 13 AC/BP</v>
          </cell>
          <cell r="C1105" t="str">
            <v>und</v>
          </cell>
          <cell r="D1105">
            <v>2973.36</v>
          </cell>
          <cell r="E1105">
            <v>793.89</v>
          </cell>
          <cell r="F1105">
            <v>3767.25</v>
          </cell>
        </row>
        <row r="1106">
          <cell r="A1106" t="str">
            <v>2 S 04 930 64</v>
          </cell>
          <cell r="B1106" t="str">
            <v>Caixa coletora de sarjeta CCS 14 AC/BP</v>
          </cell>
          <cell r="C1106" t="str">
            <v>und</v>
          </cell>
          <cell r="D1106">
            <v>2939.51</v>
          </cell>
          <cell r="E1106">
            <v>784.85</v>
          </cell>
          <cell r="F1106">
            <v>3724.36</v>
          </cell>
        </row>
        <row r="1107">
          <cell r="A1107" t="str">
            <v>2 S 04 930 65</v>
          </cell>
          <cell r="B1107" t="str">
            <v>Caixa coletora de sarjeta CCS 15 AC/BP</v>
          </cell>
          <cell r="C1107" t="str">
            <v>und</v>
          </cell>
          <cell r="D1107">
            <v>2905.66</v>
          </cell>
          <cell r="E1107">
            <v>775.81</v>
          </cell>
          <cell r="F1107">
            <v>3681.47</v>
          </cell>
        </row>
        <row r="1108">
          <cell r="A1108" t="str">
            <v>2 S 04 930 66</v>
          </cell>
          <cell r="B1108" t="str">
            <v>Caixa coletora de sarjeta CCS 16 AC/BP</v>
          </cell>
          <cell r="C1108" t="str">
            <v>und</v>
          </cell>
          <cell r="D1108">
            <v>2871.8</v>
          </cell>
          <cell r="E1108">
            <v>766.77</v>
          </cell>
          <cell r="F1108">
            <v>3638.57</v>
          </cell>
        </row>
        <row r="1109">
          <cell r="A1109" t="str">
            <v>2 S 04 930 67</v>
          </cell>
          <cell r="B1109" t="str">
            <v>Caixa coletora de sarjeta CCS 17 AC/BP</v>
          </cell>
          <cell r="C1109" t="str">
            <v>und</v>
          </cell>
          <cell r="D1109">
            <v>3406.53</v>
          </cell>
          <cell r="E1109">
            <v>909.54</v>
          </cell>
          <cell r="F1109">
            <v>4316.07</v>
          </cell>
        </row>
        <row r="1110">
          <cell r="A1110" t="str">
            <v>2 S 04 930 68</v>
          </cell>
          <cell r="B1110" t="str">
            <v>Caixa coletora de sarjeta CCS 18 AC/BP</v>
          </cell>
          <cell r="C1110" t="str">
            <v>und</v>
          </cell>
          <cell r="D1110">
            <v>3372.68</v>
          </cell>
          <cell r="E1110">
            <v>900.5</v>
          </cell>
          <cell r="F1110">
            <v>4273.18</v>
          </cell>
        </row>
        <row r="1111">
          <cell r="A1111" t="str">
            <v>2 S 04 930 69</v>
          </cell>
          <cell r="B1111" t="str">
            <v>Caixa coletora de sarjeta CCS 19 AC/BP</v>
          </cell>
          <cell r="C1111" t="str">
            <v>und</v>
          </cell>
          <cell r="D1111">
            <v>3338.82</v>
          </cell>
          <cell r="E1111">
            <v>891.47</v>
          </cell>
          <cell r="F1111">
            <v>4230.29</v>
          </cell>
        </row>
        <row r="1112">
          <cell r="A1112" t="str">
            <v>2 S 04 930 70</v>
          </cell>
          <cell r="B1112" t="str">
            <v>Caixa coletora de sarjeta CCS 20 AC/BP</v>
          </cell>
          <cell r="C1112" t="str">
            <v>und</v>
          </cell>
          <cell r="D1112">
            <v>3304.97</v>
          </cell>
          <cell r="E1112">
            <v>882.43</v>
          </cell>
          <cell r="F1112">
            <v>4187.3999999999996</v>
          </cell>
        </row>
        <row r="1113">
          <cell r="A1113" t="str">
            <v>2 S 04 931 01</v>
          </cell>
          <cell r="B1113" t="str">
            <v>Caixa coletora de talvegue CCT 01</v>
          </cell>
          <cell r="C1113" t="str">
            <v>und</v>
          </cell>
          <cell r="D1113">
            <v>1556.64</v>
          </cell>
          <cell r="E1113">
            <v>415.62</v>
          </cell>
          <cell r="F1113">
            <v>1972.26</v>
          </cell>
        </row>
        <row r="1114">
          <cell r="A1114" t="str">
            <v>2 S 04 931 02</v>
          </cell>
          <cell r="B1114" t="str">
            <v>Caixa coletora de talvegue CCT 02</v>
          </cell>
          <cell r="C1114" t="str">
            <v>und</v>
          </cell>
          <cell r="D1114">
            <v>1529.52</v>
          </cell>
          <cell r="E1114">
            <v>408.38</v>
          </cell>
          <cell r="F1114">
            <v>1937.91</v>
          </cell>
        </row>
        <row r="1115">
          <cell r="A1115" t="str">
            <v>2 S 04 931 03</v>
          </cell>
          <cell r="B1115" t="str">
            <v>Caixa coletora de talvegue CCT 03</v>
          </cell>
          <cell r="C1115" t="str">
            <v>und</v>
          </cell>
          <cell r="D1115">
            <v>1504.85</v>
          </cell>
          <cell r="E1115">
            <v>401.79</v>
          </cell>
          <cell r="F1115">
            <v>1906.64</v>
          </cell>
        </row>
        <row r="1116">
          <cell r="A1116" t="str">
            <v>2 S 04 931 04</v>
          </cell>
          <cell r="B1116" t="str">
            <v>Caixa coletora de talvegue CCT 04</v>
          </cell>
          <cell r="C1116" t="str">
            <v>und</v>
          </cell>
          <cell r="D1116">
            <v>1475.3</v>
          </cell>
          <cell r="E1116">
            <v>393.9</v>
          </cell>
          <cell r="F1116">
            <v>1869.2</v>
          </cell>
        </row>
        <row r="1117">
          <cell r="A1117" t="str">
            <v>2 S 04 931 05</v>
          </cell>
          <cell r="B1117" t="str">
            <v>Caixa coletora de talvegue CCT 05</v>
          </cell>
          <cell r="C1117" t="str">
            <v>und</v>
          </cell>
          <cell r="D1117">
            <v>1950</v>
          </cell>
          <cell r="E1117">
            <v>520.65</v>
          </cell>
          <cell r="F1117">
            <v>2470.65</v>
          </cell>
        </row>
        <row r="1118">
          <cell r="A1118" t="str">
            <v>2 S 04 931 06</v>
          </cell>
          <cell r="B1118" t="str">
            <v>Caixa coletora de talvegue CCT 06</v>
          </cell>
          <cell r="C1118" t="str">
            <v>und</v>
          </cell>
          <cell r="D1118">
            <v>1925.62</v>
          </cell>
          <cell r="E1118">
            <v>514.14</v>
          </cell>
          <cell r="F1118">
            <v>2439.7600000000002</v>
          </cell>
        </row>
        <row r="1119">
          <cell r="A1119" t="str">
            <v>2 S 04 931 07</v>
          </cell>
          <cell r="B1119" t="str">
            <v>Caixa coletora de talvegue CCT 07</v>
          </cell>
          <cell r="C1119" t="str">
            <v>und</v>
          </cell>
          <cell r="D1119">
            <v>1900.95</v>
          </cell>
          <cell r="E1119">
            <v>507.55</v>
          </cell>
          <cell r="F1119">
            <v>2408.5</v>
          </cell>
        </row>
        <row r="1120">
          <cell r="A1120" t="str">
            <v>2 S 04 931 08</v>
          </cell>
          <cell r="B1120" t="str">
            <v>Caixa coletora de talvegue CCT 08</v>
          </cell>
          <cell r="C1120" t="str">
            <v>und</v>
          </cell>
          <cell r="D1120">
            <v>1977.11</v>
          </cell>
          <cell r="E1120">
            <v>527.89</v>
          </cell>
          <cell r="F1120">
            <v>2505</v>
          </cell>
        </row>
        <row r="1121">
          <cell r="A1121" t="str">
            <v>2 S 04 931 09</v>
          </cell>
          <cell r="B1121" t="str">
            <v>Caixa coletora de talvegue CCT 09</v>
          </cell>
          <cell r="C1121" t="str">
            <v>und</v>
          </cell>
          <cell r="D1121">
            <v>2346.09</v>
          </cell>
          <cell r="E1121">
            <v>626.41</v>
          </cell>
          <cell r="F1121">
            <v>2972.5</v>
          </cell>
        </row>
        <row r="1122">
          <cell r="A1122" t="str">
            <v>2 S 04 931 10</v>
          </cell>
          <cell r="B1122" t="str">
            <v>Caixa coletora de talvegue CCT 10</v>
          </cell>
          <cell r="C1122" t="str">
            <v>und</v>
          </cell>
          <cell r="D1122">
            <v>2321.7199999999998</v>
          </cell>
          <cell r="E1122">
            <v>619.9</v>
          </cell>
          <cell r="F1122">
            <v>2941.62</v>
          </cell>
        </row>
        <row r="1123">
          <cell r="A1123" t="str">
            <v>2 S 04 931 11</v>
          </cell>
          <cell r="B1123" t="str">
            <v>Caixa coletora de talvegue CCT 11</v>
          </cell>
          <cell r="C1123" t="str">
            <v>und</v>
          </cell>
          <cell r="D1123">
            <v>2297.04</v>
          </cell>
          <cell r="E1123">
            <v>613.30999999999995</v>
          </cell>
          <cell r="F1123">
            <v>2910.35</v>
          </cell>
        </row>
        <row r="1124">
          <cell r="A1124" t="str">
            <v>2 S 04 931 12</v>
          </cell>
          <cell r="B1124" t="str">
            <v>Caixa coletora de talvegue CCT 12</v>
          </cell>
          <cell r="C1124" t="str">
            <v>und</v>
          </cell>
          <cell r="D1124">
            <v>2267.4899999999998</v>
          </cell>
          <cell r="E1124">
            <v>605.41999999999996</v>
          </cell>
          <cell r="F1124">
            <v>2872.91</v>
          </cell>
        </row>
        <row r="1125">
          <cell r="A1125" t="str">
            <v>2 S 04 931 13</v>
          </cell>
          <cell r="B1125" t="str">
            <v>Caixa coletora de talvegue CCT 13</v>
          </cell>
          <cell r="C1125" t="str">
            <v>und</v>
          </cell>
          <cell r="D1125">
            <v>2728.5</v>
          </cell>
          <cell r="E1125">
            <v>728.51</v>
          </cell>
          <cell r="F1125">
            <v>3457.01</v>
          </cell>
        </row>
        <row r="1126">
          <cell r="A1126" t="str">
            <v>2 S 04 931 14</v>
          </cell>
          <cell r="B1126" t="str">
            <v>Caixa coletora de talvegue CCT 14</v>
          </cell>
          <cell r="C1126" t="str">
            <v>und</v>
          </cell>
          <cell r="D1126">
            <v>2701.39</v>
          </cell>
          <cell r="E1126">
            <v>721.27</v>
          </cell>
          <cell r="F1126">
            <v>3422.66</v>
          </cell>
        </row>
        <row r="1127">
          <cell r="A1127" t="str">
            <v>2 S 04 931 15</v>
          </cell>
          <cell r="B1127" t="str">
            <v>Caixa coletora de talvegue CCT 15</v>
          </cell>
          <cell r="C1127" t="str">
            <v>und</v>
          </cell>
          <cell r="D1127">
            <v>2679.45</v>
          </cell>
          <cell r="E1127">
            <v>715.41</v>
          </cell>
          <cell r="F1127">
            <v>3394.86</v>
          </cell>
        </row>
        <row r="1128">
          <cell r="A1128" t="str">
            <v>2 S 04 931 16</v>
          </cell>
          <cell r="B1128" t="str">
            <v>Caixa coletora de talvegue CCT 16</v>
          </cell>
          <cell r="C1128" t="str">
            <v>und</v>
          </cell>
          <cell r="D1128">
            <v>2649.9</v>
          </cell>
          <cell r="E1128">
            <v>707.52</v>
          </cell>
          <cell r="F1128">
            <v>3357.42</v>
          </cell>
        </row>
        <row r="1129">
          <cell r="A1129" t="str">
            <v>2 S 04 931 17</v>
          </cell>
          <cell r="B1129" t="str">
            <v>Caixa coletora de talvegue CCT 17</v>
          </cell>
          <cell r="C1129" t="str">
            <v>und</v>
          </cell>
          <cell r="D1129">
            <v>3124.6</v>
          </cell>
          <cell r="E1129">
            <v>834.27</v>
          </cell>
          <cell r="F1129">
            <v>3958.87</v>
          </cell>
        </row>
        <row r="1130">
          <cell r="A1130" t="str">
            <v>2 S 04 931 18</v>
          </cell>
          <cell r="B1130" t="str">
            <v>Caixa coletora de talvegue CCT 18</v>
          </cell>
          <cell r="C1130" t="str">
            <v>und</v>
          </cell>
          <cell r="D1130">
            <v>3097.49</v>
          </cell>
          <cell r="E1130">
            <v>827.03</v>
          </cell>
          <cell r="F1130">
            <v>3924.51</v>
          </cell>
        </row>
        <row r="1131">
          <cell r="A1131" t="str">
            <v>2 S 04 931 19</v>
          </cell>
          <cell r="B1131" t="str">
            <v>Caixa coletora de talvegue CCT 19</v>
          </cell>
          <cell r="C1131" t="str">
            <v>und</v>
          </cell>
          <cell r="D1131">
            <v>3075.55</v>
          </cell>
          <cell r="E1131">
            <v>821.17</v>
          </cell>
          <cell r="F1131">
            <v>3896.72</v>
          </cell>
        </row>
        <row r="1132">
          <cell r="A1132" t="str">
            <v>2 S 04 931 20</v>
          </cell>
          <cell r="B1132" t="str">
            <v>Caixa coletora de talvegue CCT 20</v>
          </cell>
          <cell r="C1132" t="str">
            <v>und</v>
          </cell>
          <cell r="D1132">
            <v>3046</v>
          </cell>
          <cell r="E1132">
            <v>813.28</v>
          </cell>
          <cell r="F1132">
            <v>3859.28</v>
          </cell>
        </row>
        <row r="1133">
          <cell r="A1133" t="str">
            <v>2 S 04 931 51</v>
          </cell>
          <cell r="B1133" t="str">
            <v>Caixa coletora de talvegue CCT 01 AC/BP</v>
          </cell>
          <cell r="C1133" t="str">
            <v>und</v>
          </cell>
          <cell r="D1133">
            <v>1708.96</v>
          </cell>
          <cell r="E1133">
            <v>456.29</v>
          </cell>
          <cell r="F1133">
            <v>2165.25</v>
          </cell>
        </row>
        <row r="1134">
          <cell r="A1134" t="str">
            <v>2 S 04 931 52</v>
          </cell>
          <cell r="B1134" t="str">
            <v>Caixa coletora de talvegue CCT 02 AC/BP</v>
          </cell>
          <cell r="C1134" t="str">
            <v>und</v>
          </cell>
          <cell r="D1134">
            <v>1675.11</v>
          </cell>
          <cell r="E1134">
            <v>447.25</v>
          </cell>
          <cell r="F1134">
            <v>2122.36</v>
          </cell>
        </row>
        <row r="1135">
          <cell r="A1135" t="str">
            <v>2 S 04 931 53</v>
          </cell>
          <cell r="B1135" t="str">
            <v>Caixa coletora de talvegue CCT 03 AC/BP</v>
          </cell>
          <cell r="C1135" t="str">
            <v>und</v>
          </cell>
          <cell r="D1135">
            <v>1644.36</v>
          </cell>
          <cell r="E1135">
            <v>439.05</v>
          </cell>
          <cell r="F1135">
            <v>2083.41</v>
          </cell>
        </row>
        <row r="1136">
          <cell r="A1136" t="str">
            <v>2 S 04 931 54</v>
          </cell>
          <cell r="B1136" t="str">
            <v>Caixa coletora de talvegue CCT 04 AC/BP</v>
          </cell>
          <cell r="C1136" t="str">
            <v>und</v>
          </cell>
          <cell r="D1136">
            <v>1607.4</v>
          </cell>
          <cell r="E1136">
            <v>429.18</v>
          </cell>
          <cell r="F1136">
            <v>2036.58</v>
          </cell>
        </row>
        <row r="1137">
          <cell r="A1137" t="str">
            <v>2 S 04 931 55</v>
          </cell>
          <cell r="B1137" t="str">
            <v>Caixa coletora de talvegue CCT 05 AC/BP</v>
          </cell>
          <cell r="C1137" t="str">
            <v>und</v>
          </cell>
          <cell r="D1137">
            <v>2139.39</v>
          </cell>
          <cell r="E1137">
            <v>571.22</v>
          </cell>
          <cell r="F1137">
            <v>2710.6</v>
          </cell>
        </row>
        <row r="1138">
          <cell r="A1138" t="str">
            <v>2 S 04 931 56</v>
          </cell>
          <cell r="B1138" t="str">
            <v>Caixa coletora de talvegue CCT 06 AC/BP</v>
          </cell>
          <cell r="C1138" t="str">
            <v>und</v>
          </cell>
          <cell r="D1138">
            <v>2108.27</v>
          </cell>
          <cell r="E1138">
            <v>562.91</v>
          </cell>
          <cell r="F1138">
            <v>2671.18</v>
          </cell>
        </row>
        <row r="1139">
          <cell r="A1139" t="str">
            <v>2 S 04 931 57</v>
          </cell>
          <cell r="B1139" t="str">
            <v>Caixa coletora de talvegue CCT 07 AC/BP</v>
          </cell>
          <cell r="C1139" t="str">
            <v>und</v>
          </cell>
          <cell r="D1139">
            <v>2077.5300000000002</v>
          </cell>
          <cell r="E1139">
            <v>554.70000000000005</v>
          </cell>
          <cell r="F1139">
            <v>2632.23</v>
          </cell>
        </row>
        <row r="1140">
          <cell r="A1140" t="str">
            <v>2 S 04 931 58</v>
          </cell>
          <cell r="B1140" t="str">
            <v>Caixa coletora de talvegue CCT 08 AC/BP</v>
          </cell>
          <cell r="C1140" t="str">
            <v>und</v>
          </cell>
          <cell r="D1140">
            <v>2173.2399999999998</v>
          </cell>
          <cell r="E1140">
            <v>580.26</v>
          </cell>
          <cell r="F1140">
            <v>2753.5</v>
          </cell>
        </row>
        <row r="1141">
          <cell r="A1141" t="str">
            <v>2 S 04 931 59</v>
          </cell>
          <cell r="B1141" t="str">
            <v>Caixa coletora de talvegue CCT 09 AC/BP</v>
          </cell>
          <cell r="C1141" t="str">
            <v>und</v>
          </cell>
          <cell r="D1141">
            <v>2572.5500000000002</v>
          </cell>
          <cell r="E1141">
            <v>686.87</v>
          </cell>
          <cell r="F1141">
            <v>3259.43</v>
          </cell>
        </row>
        <row r="1142">
          <cell r="A1142" t="str">
            <v>2 S 04 931 60</v>
          </cell>
          <cell r="B1142" t="str">
            <v>Caixa coletora de talvegue CCT 10 AC/BP</v>
          </cell>
          <cell r="C1142" t="str">
            <v>und</v>
          </cell>
          <cell r="D1142">
            <v>2541.44</v>
          </cell>
          <cell r="E1142">
            <v>678.56</v>
          </cell>
          <cell r="F1142">
            <v>3220</v>
          </cell>
        </row>
        <row r="1143">
          <cell r="A1143" t="str">
            <v>2 S 04 931 61</v>
          </cell>
          <cell r="B1143" t="str">
            <v>Caixa coletora de talvegue CCT 11 AC/BP</v>
          </cell>
          <cell r="C1143" t="str">
            <v>und</v>
          </cell>
          <cell r="D1143">
            <v>2510.6999999999998</v>
          </cell>
          <cell r="E1143">
            <v>670.36</v>
          </cell>
          <cell r="F1143">
            <v>3181.05</v>
          </cell>
        </row>
        <row r="1144">
          <cell r="A1144" t="str">
            <v>2 S 04 931 62</v>
          </cell>
          <cell r="B1144" t="str">
            <v>Caixa coletora de talvegue CCT 12 AC/BP</v>
          </cell>
          <cell r="C1144" t="str">
            <v>und</v>
          </cell>
          <cell r="D1144">
            <v>2473.73</v>
          </cell>
          <cell r="E1144">
            <v>660.49</v>
          </cell>
          <cell r="F1144">
            <v>3134.22</v>
          </cell>
        </row>
        <row r="1145">
          <cell r="A1145" t="str">
            <v>2 S 04 931 63</v>
          </cell>
          <cell r="B1145" t="str">
            <v>Caixa coletora de talvegue CCT 13 AC/BP</v>
          </cell>
          <cell r="C1145" t="str">
            <v>und</v>
          </cell>
          <cell r="D1145">
            <v>2992.03</v>
          </cell>
          <cell r="E1145">
            <v>798.87</v>
          </cell>
          <cell r="F1145">
            <v>3790.9</v>
          </cell>
        </row>
        <row r="1146">
          <cell r="A1146" t="str">
            <v>2 S 04 931 64</v>
          </cell>
          <cell r="B1146" t="str">
            <v>Caixa coletora de talvegue CCT 14 AC/BP</v>
          </cell>
          <cell r="C1146" t="str">
            <v>und</v>
          </cell>
          <cell r="D1146">
            <v>2958.18</v>
          </cell>
          <cell r="E1146">
            <v>789.83</v>
          </cell>
          <cell r="F1146">
            <v>3748.01</v>
          </cell>
        </row>
        <row r="1147">
          <cell r="A1147" t="str">
            <v>2 S 04 931 65</v>
          </cell>
          <cell r="B1147" t="str">
            <v>Caixa coletora de talvegue CCT 15 AC/BP</v>
          </cell>
          <cell r="C1147" t="str">
            <v>und</v>
          </cell>
          <cell r="D1147">
            <v>2930.17</v>
          </cell>
          <cell r="E1147">
            <v>782.36</v>
          </cell>
          <cell r="F1147">
            <v>3712.53</v>
          </cell>
        </row>
        <row r="1148">
          <cell r="A1148" t="str">
            <v>2 S 04 931 66</v>
          </cell>
          <cell r="B1148" t="str">
            <v>Caixa coletora de talvegue CCT 16 AC/BP</v>
          </cell>
          <cell r="C1148" t="str">
            <v>und</v>
          </cell>
          <cell r="D1148">
            <v>2893.21</v>
          </cell>
          <cell r="E1148">
            <v>772.49</v>
          </cell>
          <cell r="F1148">
            <v>3665.7</v>
          </cell>
        </row>
        <row r="1149">
          <cell r="A1149" t="str">
            <v>2 S 04 931 67</v>
          </cell>
          <cell r="B1149" t="str">
            <v>Caixa coleotra de talvegue CCT 17 AC/BP</v>
          </cell>
          <cell r="C1149" t="str">
            <v>und</v>
          </cell>
          <cell r="D1149">
            <v>3425.2</v>
          </cell>
          <cell r="E1149">
            <v>914.53</v>
          </cell>
          <cell r="F1149">
            <v>4339.7299999999996</v>
          </cell>
        </row>
        <row r="1150">
          <cell r="A1150" t="str">
            <v>2 S 04 931 68</v>
          </cell>
          <cell r="B1150" t="str">
            <v>Caixa coletora de talvegue CCT 18 AC/BP</v>
          </cell>
          <cell r="C1150" t="str">
            <v>und</v>
          </cell>
          <cell r="D1150">
            <v>3391.35</v>
          </cell>
          <cell r="E1150">
            <v>905.49</v>
          </cell>
          <cell r="F1150">
            <v>4296.83</v>
          </cell>
        </row>
        <row r="1151">
          <cell r="A1151" t="str">
            <v>2 S 04 931 69</v>
          </cell>
          <cell r="B1151" t="str">
            <v>Caixa coletora de talvegue CCT 19 AC/BP</v>
          </cell>
          <cell r="C1151" t="str">
            <v>und</v>
          </cell>
          <cell r="D1151">
            <v>3363.34</v>
          </cell>
          <cell r="E1151">
            <v>898.01</v>
          </cell>
          <cell r="F1151">
            <v>4261.3500000000004</v>
          </cell>
        </row>
        <row r="1152">
          <cell r="A1152" t="str">
            <v>2 S 04 931 70</v>
          </cell>
          <cell r="B1152" t="str">
            <v>Caixa coletora de talvegue CCT 20 AC/BP</v>
          </cell>
          <cell r="C1152" t="str">
            <v>und</v>
          </cell>
          <cell r="D1152">
            <v>3326.38</v>
          </cell>
          <cell r="E1152">
            <v>888.14</v>
          </cell>
          <cell r="F1152">
            <v>4214.5200000000004</v>
          </cell>
        </row>
        <row r="1153">
          <cell r="A1153" t="str">
            <v>2 S 04 940 01</v>
          </cell>
          <cell r="B1153" t="str">
            <v>Descida d'água tipo rap. calha concr. DAR 01</v>
          </cell>
          <cell r="C1153" t="str">
            <v>m</v>
          </cell>
          <cell r="D1153">
            <v>121.27</v>
          </cell>
          <cell r="E1153">
            <v>32.380000000000003</v>
          </cell>
          <cell r="F1153">
            <v>153.65</v>
          </cell>
        </row>
        <row r="1154">
          <cell r="A1154" t="str">
            <v>2 S 04 940 02</v>
          </cell>
          <cell r="B1154" t="str">
            <v>Descida d'água tipo rap. canal retang.DAR 02</v>
          </cell>
          <cell r="C1154" t="str">
            <v>m</v>
          </cell>
          <cell r="D1154">
            <v>69.39</v>
          </cell>
          <cell r="E1154">
            <v>18.53</v>
          </cell>
          <cell r="F1154">
            <v>87.92</v>
          </cell>
        </row>
        <row r="1155">
          <cell r="A1155" t="str">
            <v>2 S 04 940 03</v>
          </cell>
          <cell r="B1155" t="str">
            <v>Descida d'água tipo rap. canal retang.DAR 03</v>
          </cell>
          <cell r="C1155" t="str">
            <v>m</v>
          </cell>
          <cell r="D1155">
            <v>105.13</v>
          </cell>
          <cell r="E1155">
            <v>28.07</v>
          </cell>
          <cell r="F1155">
            <v>133.19999999999999</v>
          </cell>
        </row>
        <row r="1156">
          <cell r="A1156" t="str">
            <v>2 S 04 940 04</v>
          </cell>
          <cell r="B1156" t="str">
            <v>Descida d'água tipo rap. calha metálica DAR 04</v>
          </cell>
          <cell r="C1156" t="str">
            <v>m</v>
          </cell>
          <cell r="D1156">
            <v>169.93</v>
          </cell>
          <cell r="E1156">
            <v>45.37</v>
          </cell>
          <cell r="F1156">
            <v>215.3</v>
          </cell>
        </row>
        <row r="1157">
          <cell r="A1157" t="str">
            <v>2 S 04 940 51</v>
          </cell>
          <cell r="B1157" t="str">
            <v>Descida d'água tipo rap.calha concreto-DAR 01AC/BP</v>
          </cell>
          <cell r="C1157" t="str">
            <v>m</v>
          </cell>
          <cell r="D1157">
            <v>133.07</v>
          </cell>
          <cell r="E1157">
            <v>35.53</v>
          </cell>
          <cell r="F1157">
            <v>168.6</v>
          </cell>
        </row>
        <row r="1158">
          <cell r="A1158" t="str">
            <v>2 S 04 940 52</v>
          </cell>
          <cell r="B1158" t="str">
            <v>Descida d'água tipo rap.canal retang.-DAR 02 AC/BP</v>
          </cell>
          <cell r="C1158" t="str">
            <v>m</v>
          </cell>
          <cell r="D1158">
            <v>78.62</v>
          </cell>
          <cell r="E1158">
            <v>20.99</v>
          </cell>
          <cell r="F1158">
            <v>99.62</v>
          </cell>
        </row>
        <row r="1159">
          <cell r="A1159" t="str">
            <v>2 S 04 940 53</v>
          </cell>
          <cell r="B1159" t="str">
            <v>Descida d'água tipo rap.canal retang.-DAR 03 AC/BP</v>
          </cell>
          <cell r="C1159" t="str">
            <v>m</v>
          </cell>
          <cell r="D1159">
            <v>114.36</v>
          </cell>
          <cell r="E1159">
            <v>30.53</v>
          </cell>
          <cell r="F1159">
            <v>144.88999999999999</v>
          </cell>
        </row>
        <row r="1160">
          <cell r="A1160" t="str">
            <v>2 S 04 940 54</v>
          </cell>
          <cell r="B1160" t="str">
            <v>Descida d'água tipo rap.calha metál.-DAR 04 AC/BP</v>
          </cell>
          <cell r="C1160" t="str">
            <v>m</v>
          </cell>
          <cell r="D1160">
            <v>171.28</v>
          </cell>
          <cell r="E1160">
            <v>45.73</v>
          </cell>
          <cell r="F1160">
            <v>217.01</v>
          </cell>
        </row>
        <row r="1161">
          <cell r="A1161" t="str">
            <v>2 S 04 941 01</v>
          </cell>
          <cell r="B1161" t="str">
            <v>Descida d'água aterros em degraus DAD 01</v>
          </cell>
          <cell r="C1161" t="str">
            <v>m</v>
          </cell>
          <cell r="D1161">
            <v>100.23</v>
          </cell>
          <cell r="E1161">
            <v>26.76</v>
          </cell>
          <cell r="F1161">
            <v>126.99</v>
          </cell>
        </row>
        <row r="1162">
          <cell r="A1162" t="str">
            <v>2 S 04 941 02</v>
          </cell>
          <cell r="B1162" t="str">
            <v>Descida d'água aterros em degraus arm DAD 02</v>
          </cell>
          <cell r="C1162" t="str">
            <v>m</v>
          </cell>
          <cell r="D1162">
            <v>144.52000000000001</v>
          </cell>
          <cell r="E1162">
            <v>38.590000000000003</v>
          </cell>
          <cell r="F1162">
            <v>183.11</v>
          </cell>
        </row>
        <row r="1163">
          <cell r="A1163" t="str">
            <v>2 S 04 941 03</v>
          </cell>
          <cell r="B1163" t="str">
            <v>Descida d'água aterros em degraus DAD 03</v>
          </cell>
          <cell r="C1163" t="str">
            <v>m</v>
          </cell>
          <cell r="D1163">
            <v>256.45999999999998</v>
          </cell>
          <cell r="E1163">
            <v>68.48</v>
          </cell>
          <cell r="F1163">
            <v>324.94</v>
          </cell>
        </row>
        <row r="1164">
          <cell r="A1164" t="str">
            <v>2 S 04 941 04</v>
          </cell>
          <cell r="B1164" t="str">
            <v>Descida d'água aterros em degraus arm DAD 04</v>
          </cell>
          <cell r="C1164" t="str">
            <v>m</v>
          </cell>
          <cell r="D1164">
            <v>319.10000000000002</v>
          </cell>
          <cell r="E1164">
            <v>85.2</v>
          </cell>
          <cell r="F1164">
            <v>404.3</v>
          </cell>
        </row>
        <row r="1165">
          <cell r="A1165" t="str">
            <v>2 S 04 941 05</v>
          </cell>
          <cell r="B1165" t="str">
            <v>Descida d'água aterros em degraus DAD 05</v>
          </cell>
          <cell r="C1165" t="str">
            <v>m</v>
          </cell>
          <cell r="D1165">
            <v>311.23</v>
          </cell>
          <cell r="E1165">
            <v>83.1</v>
          </cell>
          <cell r="F1165">
            <v>394.33</v>
          </cell>
        </row>
        <row r="1166">
          <cell r="A1166" t="str">
            <v>2 S 04 941 06</v>
          </cell>
          <cell r="B1166" t="str">
            <v>Descida d'água aterros em degraus arm DAD 06</v>
          </cell>
          <cell r="C1166" t="str">
            <v>m</v>
          </cell>
          <cell r="D1166">
            <v>441.3</v>
          </cell>
          <cell r="E1166">
            <v>117.83</v>
          </cell>
          <cell r="F1166">
            <v>559.12</v>
          </cell>
        </row>
        <row r="1167">
          <cell r="A1167" t="str">
            <v>2 S 04 941 07</v>
          </cell>
          <cell r="B1167" t="str">
            <v>Descida d'água aterros em degraus DAD 07</v>
          </cell>
          <cell r="C1167" t="str">
            <v>m</v>
          </cell>
          <cell r="D1167">
            <v>367.54</v>
          </cell>
          <cell r="E1167">
            <v>98.13</v>
          </cell>
          <cell r="F1167">
            <v>465.67</v>
          </cell>
        </row>
        <row r="1168">
          <cell r="A1168" t="str">
            <v>2 S 04 941 08</v>
          </cell>
          <cell r="B1168" t="str">
            <v>Descida d'água aterros em degraus arm DAD 08</v>
          </cell>
          <cell r="C1168" t="str">
            <v>m</v>
          </cell>
          <cell r="D1168">
            <v>513.69000000000005</v>
          </cell>
          <cell r="E1168">
            <v>137.16</v>
          </cell>
          <cell r="F1168">
            <v>650.85</v>
          </cell>
        </row>
        <row r="1169">
          <cell r="A1169" t="str">
            <v>2 S 04 941 09</v>
          </cell>
          <cell r="B1169" t="str">
            <v>Descida d'água aterros em degraus DAD 09</v>
          </cell>
          <cell r="C1169" t="str">
            <v>m</v>
          </cell>
          <cell r="D1169">
            <v>421.28</v>
          </cell>
          <cell r="E1169">
            <v>112.48</v>
          </cell>
          <cell r="F1169">
            <v>533.77</v>
          </cell>
        </row>
        <row r="1170">
          <cell r="A1170" t="str">
            <v>2 S 04 941 10</v>
          </cell>
          <cell r="B1170" t="str">
            <v>Descida d'água aterros em degraus arm DAD 10</v>
          </cell>
          <cell r="C1170" t="str">
            <v>m</v>
          </cell>
          <cell r="D1170">
            <v>586.99</v>
          </cell>
          <cell r="E1170">
            <v>156.72999999999999</v>
          </cell>
          <cell r="F1170">
            <v>743.72</v>
          </cell>
        </row>
        <row r="1171">
          <cell r="A1171" t="str">
            <v>2 S 04 941 11</v>
          </cell>
          <cell r="B1171" t="str">
            <v>Descida d'água aterros em degraus DAD 11</v>
          </cell>
          <cell r="C1171" t="str">
            <v>m</v>
          </cell>
          <cell r="D1171">
            <v>555.4</v>
          </cell>
          <cell r="E1171">
            <v>148.29</v>
          </cell>
          <cell r="F1171">
            <v>703.69</v>
          </cell>
        </row>
        <row r="1172">
          <cell r="A1172" t="str">
            <v>2 S 04 941 12</v>
          </cell>
          <cell r="B1172" t="str">
            <v>Descida d'água aterros em degraus arm dad 12</v>
          </cell>
          <cell r="C1172" t="str">
            <v>m</v>
          </cell>
          <cell r="D1172">
            <v>768.79</v>
          </cell>
          <cell r="E1172">
            <v>205.27</v>
          </cell>
          <cell r="F1172">
            <v>974.05</v>
          </cell>
        </row>
        <row r="1173">
          <cell r="A1173" t="str">
            <v>2 S 04 941 13</v>
          </cell>
          <cell r="B1173" t="str">
            <v>Descida d'água aterros em degraus DAD 13</v>
          </cell>
          <cell r="C1173" t="str">
            <v>m</v>
          </cell>
          <cell r="D1173">
            <v>519.49</v>
          </cell>
          <cell r="E1173">
            <v>138.69999999999999</v>
          </cell>
          <cell r="F1173">
            <v>658.19</v>
          </cell>
        </row>
        <row r="1174">
          <cell r="A1174" t="str">
            <v>2 S 04 941 14</v>
          </cell>
          <cell r="B1174" t="str">
            <v>Descida d'água aterros em degraus arm DAD 14</v>
          </cell>
          <cell r="C1174" t="str">
            <v>m</v>
          </cell>
          <cell r="D1174">
            <v>720.04</v>
          </cell>
          <cell r="E1174">
            <v>192.25</v>
          </cell>
          <cell r="F1174">
            <v>912.29</v>
          </cell>
        </row>
        <row r="1175">
          <cell r="A1175" t="str">
            <v>2 S 04 941 15</v>
          </cell>
          <cell r="B1175" t="str">
            <v>Descida d'água aterros em degraus DAD 15</v>
          </cell>
          <cell r="C1175" t="str">
            <v>m</v>
          </cell>
          <cell r="D1175">
            <v>596.85</v>
          </cell>
          <cell r="E1175">
            <v>159.36000000000001</v>
          </cell>
          <cell r="F1175">
            <v>756.21</v>
          </cell>
        </row>
        <row r="1176">
          <cell r="A1176" t="str">
            <v>2 S 04 941 16</v>
          </cell>
          <cell r="B1176" t="str">
            <v>Descida d'água aterros em degraus arm DAD 16</v>
          </cell>
          <cell r="C1176" t="str">
            <v>m</v>
          </cell>
          <cell r="D1176">
            <v>824.38</v>
          </cell>
          <cell r="E1176">
            <v>220.11</v>
          </cell>
          <cell r="F1176">
            <v>1044.49</v>
          </cell>
        </row>
        <row r="1177">
          <cell r="A1177" t="str">
            <v>2 S 04 941 17</v>
          </cell>
          <cell r="B1177" t="str">
            <v>Descida d'água aterros em degraus DAD 17</v>
          </cell>
          <cell r="C1177" t="str">
            <v>m</v>
          </cell>
          <cell r="D1177">
            <v>765.93</v>
          </cell>
          <cell r="E1177">
            <v>204.5</v>
          </cell>
          <cell r="F1177">
            <v>970.44</v>
          </cell>
        </row>
        <row r="1178">
          <cell r="A1178" t="str">
            <v>2 S 04 941 18</v>
          </cell>
          <cell r="B1178" t="str">
            <v>Descida d'água aterros em degraus arm DAD 18</v>
          </cell>
          <cell r="C1178" t="str">
            <v>m</v>
          </cell>
          <cell r="D1178">
            <v>1049.08</v>
          </cell>
          <cell r="E1178">
            <v>280.11</v>
          </cell>
          <cell r="F1178">
            <v>1329.19</v>
          </cell>
        </row>
        <row r="1179">
          <cell r="A1179" t="str">
            <v>2 S 04 941 31</v>
          </cell>
          <cell r="B1179" t="str">
            <v>Descida d'água cortes em degraus DCD 01</v>
          </cell>
          <cell r="C1179" t="str">
            <v>m</v>
          </cell>
          <cell r="D1179">
            <v>101.47</v>
          </cell>
          <cell r="E1179">
            <v>27.09</v>
          </cell>
          <cell r="F1179">
            <v>128.56</v>
          </cell>
        </row>
        <row r="1180">
          <cell r="A1180" t="str">
            <v>2 S 04 941 32</v>
          </cell>
          <cell r="B1180" t="str">
            <v>Descida d'água cortes em degraus arm DCD 02</v>
          </cell>
          <cell r="C1180" t="str">
            <v>m</v>
          </cell>
          <cell r="D1180">
            <v>145.91</v>
          </cell>
          <cell r="E1180">
            <v>38.96</v>
          </cell>
          <cell r="F1180">
            <v>184.86</v>
          </cell>
        </row>
        <row r="1181">
          <cell r="A1181" t="str">
            <v>2 S 04 941 33</v>
          </cell>
          <cell r="B1181" t="str">
            <v>Descida d'água cortes em degraus DCD 03</v>
          </cell>
          <cell r="C1181" t="str">
            <v>m</v>
          </cell>
          <cell r="D1181">
            <v>158.99</v>
          </cell>
          <cell r="E1181">
            <v>42.45</v>
          </cell>
          <cell r="F1181">
            <v>201.45</v>
          </cell>
        </row>
        <row r="1182">
          <cell r="A1182" t="str">
            <v>2 S 04 941 34</v>
          </cell>
          <cell r="B1182" t="str">
            <v>Descida d'água cortes em degraus arm DCD 04</v>
          </cell>
          <cell r="C1182" t="str">
            <v>m</v>
          </cell>
          <cell r="D1182">
            <v>229.48</v>
          </cell>
          <cell r="E1182">
            <v>61.27</v>
          </cell>
          <cell r="F1182">
            <v>290.75</v>
          </cell>
        </row>
        <row r="1183">
          <cell r="A1183" t="str">
            <v>2 S 04 941 51</v>
          </cell>
          <cell r="B1183" t="str">
            <v>Descida d'água aterros em degraus DAD 01 AC/BP</v>
          </cell>
          <cell r="C1183" t="str">
            <v>m</v>
          </cell>
          <cell r="D1183">
            <v>111.42</v>
          </cell>
          <cell r="E1183">
            <v>29.75</v>
          </cell>
          <cell r="F1183">
            <v>141.16</v>
          </cell>
        </row>
        <row r="1184">
          <cell r="A1184" t="str">
            <v>2 S 04 941 52</v>
          </cell>
          <cell r="B1184" t="str">
            <v>Descida d'água aterros em degraus arm-DAD 02 AC/BP</v>
          </cell>
          <cell r="C1184" t="str">
            <v>m</v>
          </cell>
          <cell r="D1184">
            <v>155.71</v>
          </cell>
          <cell r="E1184">
            <v>41.57</v>
          </cell>
          <cell r="F1184">
            <v>197.28</v>
          </cell>
        </row>
        <row r="1185">
          <cell r="A1185" t="str">
            <v>2 S 04 941 53</v>
          </cell>
          <cell r="B1185" t="str">
            <v>Descida d'água aterros em degraus DAD 03 AC/BP</v>
          </cell>
          <cell r="C1185" t="str">
            <v>m</v>
          </cell>
          <cell r="D1185">
            <v>287.45999999999998</v>
          </cell>
          <cell r="E1185">
            <v>76.75</v>
          </cell>
          <cell r="F1185">
            <v>364.22</v>
          </cell>
        </row>
        <row r="1186">
          <cell r="A1186" t="str">
            <v>2 S 04 941 54</v>
          </cell>
          <cell r="B1186" t="str">
            <v>Descida d'água aterros em degraus arm-DAD 04 AC/BP</v>
          </cell>
          <cell r="C1186" t="str">
            <v>m</v>
          </cell>
          <cell r="D1186">
            <v>350.11</v>
          </cell>
          <cell r="E1186">
            <v>93.48</v>
          </cell>
          <cell r="F1186">
            <v>443.58</v>
          </cell>
        </row>
        <row r="1187">
          <cell r="A1187" t="str">
            <v>2 S 04 941 55</v>
          </cell>
          <cell r="B1187" t="str">
            <v>Descida d'água aterros em degraus-DAD 05 AC/BP</v>
          </cell>
          <cell r="C1187" t="str">
            <v>m</v>
          </cell>
          <cell r="D1187">
            <v>348.43</v>
          </cell>
          <cell r="E1187">
            <v>93.03</v>
          </cell>
          <cell r="F1187">
            <v>441.47</v>
          </cell>
        </row>
        <row r="1188">
          <cell r="A1188" t="str">
            <v>2 S 04 941 56</v>
          </cell>
          <cell r="B1188" t="str">
            <v>Descida d'água aterros em degraus DAD 06 AC/BP</v>
          </cell>
          <cell r="C1188" t="str">
            <v>m</v>
          </cell>
          <cell r="D1188">
            <v>478.5</v>
          </cell>
          <cell r="E1188">
            <v>127.76</v>
          </cell>
          <cell r="F1188">
            <v>606.26</v>
          </cell>
        </row>
        <row r="1189">
          <cell r="A1189" t="str">
            <v>2 S 04 941 57</v>
          </cell>
          <cell r="B1189" t="str">
            <v>Descida d'água aterros em degraus DAD 07 AC/BP</v>
          </cell>
          <cell r="C1189" t="str">
            <v>m</v>
          </cell>
          <cell r="D1189">
            <v>411.14</v>
          </cell>
          <cell r="E1189">
            <v>109.78</v>
          </cell>
          <cell r="F1189">
            <v>520.91999999999996</v>
          </cell>
        </row>
        <row r="1190">
          <cell r="A1190" t="str">
            <v>2 S 04 941 58</v>
          </cell>
          <cell r="B1190" t="str">
            <v>Descida d'água aterros em degraus arm-DAD 08 AC/BP</v>
          </cell>
          <cell r="C1190" t="str">
            <v>m</v>
          </cell>
          <cell r="D1190">
            <v>557.29999999999995</v>
          </cell>
          <cell r="E1190">
            <v>148.80000000000001</v>
          </cell>
          <cell r="F1190">
            <v>706.1</v>
          </cell>
        </row>
        <row r="1191">
          <cell r="A1191" t="str">
            <v>2 S 04 941 59</v>
          </cell>
          <cell r="B1191" t="str">
            <v>Descida d'água aterros em degraus DAD 09 AC/BP</v>
          </cell>
          <cell r="C1191" t="str">
            <v>m</v>
          </cell>
          <cell r="D1191">
            <v>470.62</v>
          </cell>
          <cell r="E1191">
            <v>125.66</v>
          </cell>
          <cell r="F1191">
            <v>596.28</v>
          </cell>
        </row>
        <row r="1192">
          <cell r="A1192" t="str">
            <v>2 S 04 941 60</v>
          </cell>
          <cell r="B1192" t="str">
            <v>Descida d'água aterros em degraus arm-DAD 10 AC/BP</v>
          </cell>
          <cell r="C1192" t="str">
            <v>m</v>
          </cell>
          <cell r="D1192">
            <v>636.33000000000004</v>
          </cell>
          <cell r="E1192">
            <v>169.9</v>
          </cell>
          <cell r="F1192">
            <v>806.22</v>
          </cell>
        </row>
        <row r="1193">
          <cell r="A1193" t="str">
            <v>2 S 04 941 61</v>
          </cell>
          <cell r="B1193" t="str">
            <v>Descida d'água aterros em degraus DAD 11 AC/BP</v>
          </cell>
          <cell r="C1193" t="str">
            <v>m</v>
          </cell>
          <cell r="D1193">
            <v>619.9</v>
          </cell>
          <cell r="E1193">
            <v>165.51</v>
          </cell>
          <cell r="F1193">
            <v>785.41</v>
          </cell>
        </row>
        <row r="1194">
          <cell r="A1194" t="str">
            <v>2 S 04 941 62</v>
          </cell>
          <cell r="B1194" t="str">
            <v>Descida d'água aterros em degraus arm-DAD 12 AC/BP</v>
          </cell>
          <cell r="C1194" t="str">
            <v>m</v>
          </cell>
          <cell r="D1194">
            <v>833.29</v>
          </cell>
          <cell r="E1194">
            <v>222.49</v>
          </cell>
          <cell r="F1194">
            <v>1055.78</v>
          </cell>
        </row>
        <row r="1195">
          <cell r="A1195" t="str">
            <v>2 S 04 941 63</v>
          </cell>
          <cell r="B1195" t="str">
            <v>Descida d'água aterros em degraus DAD 13 AC/BP</v>
          </cell>
          <cell r="C1195" t="str">
            <v>m</v>
          </cell>
          <cell r="D1195">
            <v>580.75</v>
          </cell>
          <cell r="E1195">
            <v>155.06</v>
          </cell>
          <cell r="F1195">
            <v>735.81</v>
          </cell>
        </row>
        <row r="1196">
          <cell r="A1196" t="str">
            <v>2 S 04 941 64</v>
          </cell>
          <cell r="B1196" t="str">
            <v>Descida d'água aterros em degraus arm-DAD 14 AC/BP</v>
          </cell>
          <cell r="C1196" t="str">
            <v>m</v>
          </cell>
          <cell r="D1196">
            <v>781.3</v>
          </cell>
          <cell r="E1196">
            <v>208.61</v>
          </cell>
          <cell r="F1196">
            <v>989.91</v>
          </cell>
        </row>
        <row r="1197">
          <cell r="A1197" t="str">
            <v>2 S 04 941 65</v>
          </cell>
          <cell r="B1197" t="str">
            <v>Descida d'água aterros em degraus DAD 15 AC/BP</v>
          </cell>
          <cell r="C1197" t="str">
            <v>m</v>
          </cell>
          <cell r="D1197">
            <v>666.27</v>
          </cell>
          <cell r="E1197">
            <v>177.89</v>
          </cell>
          <cell r="F1197">
            <v>844.16</v>
          </cell>
        </row>
        <row r="1198">
          <cell r="A1198" t="str">
            <v>2 S 04 941 66</v>
          </cell>
          <cell r="B1198" t="str">
            <v>Descida d'água aterros em degraus arm-DAD 16 AC/BP</v>
          </cell>
          <cell r="C1198" t="str">
            <v>m</v>
          </cell>
          <cell r="D1198">
            <v>893.8</v>
          </cell>
          <cell r="E1198">
            <v>238.64</v>
          </cell>
          <cell r="F1198">
            <v>1132.44</v>
          </cell>
        </row>
        <row r="1199">
          <cell r="A1199" t="str">
            <v>2 S 04 941 67</v>
          </cell>
          <cell r="B1199" t="str">
            <v>Descida d'água aterros em degraus DAD 17 AC/BP</v>
          </cell>
          <cell r="C1199" t="str">
            <v>m</v>
          </cell>
          <cell r="D1199">
            <v>854.16</v>
          </cell>
          <cell r="E1199">
            <v>228.06</v>
          </cell>
          <cell r="F1199">
            <v>1082.22</v>
          </cell>
        </row>
        <row r="1200">
          <cell r="A1200" t="str">
            <v>2 S 04 941 68</v>
          </cell>
          <cell r="B1200" t="str">
            <v>Descida d'água aterros em degraus arm-DAD 18 AC/BP</v>
          </cell>
          <cell r="C1200" t="str">
            <v>m</v>
          </cell>
          <cell r="D1200">
            <v>1137.31</v>
          </cell>
          <cell r="E1200">
            <v>303.66000000000003</v>
          </cell>
          <cell r="F1200">
            <v>1440.97</v>
          </cell>
        </row>
        <row r="1201">
          <cell r="A1201" t="str">
            <v>2 S 04 941 81</v>
          </cell>
          <cell r="B1201" t="str">
            <v>Descida d'água cortes em degraus DCD 01 AC/BP</v>
          </cell>
          <cell r="C1201" t="str">
            <v>m</v>
          </cell>
          <cell r="D1201">
            <v>112.79</v>
          </cell>
          <cell r="E1201">
            <v>30.11</v>
          </cell>
          <cell r="F1201">
            <v>142.9</v>
          </cell>
        </row>
        <row r="1202">
          <cell r="A1202" t="str">
            <v>2 S 04 941 82</v>
          </cell>
          <cell r="B1202" t="str">
            <v>Descida d'água cortes em degraus arm-DCD 02 AC/BP</v>
          </cell>
          <cell r="C1202" t="str">
            <v>m</v>
          </cell>
          <cell r="D1202">
            <v>157.22999999999999</v>
          </cell>
          <cell r="E1202">
            <v>41.98</v>
          </cell>
          <cell r="F1202">
            <v>199.21</v>
          </cell>
        </row>
        <row r="1203">
          <cell r="A1203" t="str">
            <v>2 S 04 941 83</v>
          </cell>
          <cell r="B1203" t="str">
            <v>Descida d'água cortes em degraus DCD 03 AC/BP</v>
          </cell>
          <cell r="C1203" t="str">
            <v>m</v>
          </cell>
          <cell r="D1203">
            <v>176.99</v>
          </cell>
          <cell r="E1203">
            <v>47.26</v>
          </cell>
          <cell r="F1203">
            <v>224.25</v>
          </cell>
        </row>
        <row r="1204">
          <cell r="A1204" t="str">
            <v>2 S 04 941 84</v>
          </cell>
          <cell r="B1204" t="str">
            <v>Descida d'água cortes em degraus arm-DCD 04 AC/BP</v>
          </cell>
          <cell r="C1204" t="str">
            <v>m</v>
          </cell>
          <cell r="D1204">
            <v>247.47</v>
          </cell>
          <cell r="E1204">
            <v>66.069999999999993</v>
          </cell>
          <cell r="F1204">
            <v>313.55</v>
          </cell>
        </row>
        <row r="1205">
          <cell r="A1205" t="str">
            <v>2 S 04 942 01</v>
          </cell>
          <cell r="B1205" t="str">
            <v>Entrada d'água EDA 01</v>
          </cell>
          <cell r="C1205" t="str">
            <v>und</v>
          </cell>
          <cell r="D1205">
            <v>33.04</v>
          </cell>
          <cell r="E1205">
            <v>8.82</v>
          </cell>
          <cell r="F1205">
            <v>41.86</v>
          </cell>
        </row>
        <row r="1206">
          <cell r="A1206" t="str">
            <v>2 S 04 942 02</v>
          </cell>
          <cell r="B1206" t="str">
            <v>Entrada d'água EDA 02</v>
          </cell>
          <cell r="C1206" t="str">
            <v>und</v>
          </cell>
          <cell r="D1206">
            <v>38.479999999999997</v>
          </cell>
          <cell r="E1206">
            <v>10.27</v>
          </cell>
          <cell r="F1206">
            <v>48.76</v>
          </cell>
        </row>
        <row r="1207">
          <cell r="A1207" t="str">
            <v>2 S 04 942 51</v>
          </cell>
          <cell r="B1207" t="str">
            <v>Entrada d'água EDA 01 AC/BP</v>
          </cell>
          <cell r="C1207" t="str">
            <v>und</v>
          </cell>
          <cell r="D1207">
            <v>40.450000000000003</v>
          </cell>
          <cell r="E1207">
            <v>10.8</v>
          </cell>
          <cell r="F1207">
            <v>51.25</v>
          </cell>
        </row>
        <row r="1208">
          <cell r="A1208" t="str">
            <v>2 S 04 942 52</v>
          </cell>
          <cell r="B1208" t="str">
            <v>Entrada d'água EDA 02 AC/BP</v>
          </cell>
          <cell r="C1208" t="str">
            <v>und</v>
          </cell>
          <cell r="D1208">
            <v>47.92</v>
          </cell>
          <cell r="E1208">
            <v>12.79</v>
          </cell>
          <cell r="F1208">
            <v>60.71</v>
          </cell>
        </row>
        <row r="1209">
          <cell r="A1209" t="str">
            <v>2 S 04 950 01</v>
          </cell>
          <cell r="B1209" t="str">
            <v>Dissipador de energia DES 01</v>
          </cell>
          <cell r="C1209" t="str">
            <v>und</v>
          </cell>
          <cell r="D1209">
            <v>177.45</v>
          </cell>
          <cell r="E1209">
            <v>47.38</v>
          </cell>
          <cell r="F1209">
            <v>224.83</v>
          </cell>
        </row>
        <row r="1210">
          <cell r="A1210" t="str">
            <v>2 S 04 950 02</v>
          </cell>
          <cell r="B1210" t="str">
            <v>Dissipador de energia DES 02</v>
          </cell>
          <cell r="C1210" t="str">
            <v>und</v>
          </cell>
          <cell r="D1210">
            <v>210.99</v>
          </cell>
          <cell r="E1210">
            <v>56.33</v>
          </cell>
          <cell r="F1210">
            <v>267.32</v>
          </cell>
        </row>
        <row r="1211">
          <cell r="A1211" t="str">
            <v>2 S 04 950 03</v>
          </cell>
          <cell r="B1211" t="str">
            <v>Dissipador de energia DES 03</v>
          </cell>
          <cell r="C1211" t="str">
            <v>und</v>
          </cell>
          <cell r="D1211">
            <v>251.54</v>
          </cell>
          <cell r="E1211">
            <v>67.16</v>
          </cell>
          <cell r="F1211">
            <v>318.70999999999998</v>
          </cell>
        </row>
        <row r="1212">
          <cell r="A1212" t="str">
            <v>2 S 04 950 04</v>
          </cell>
          <cell r="B1212" t="str">
            <v>Dissipador de energia DES04</v>
          </cell>
          <cell r="C1212" t="str">
            <v>und</v>
          </cell>
          <cell r="D1212">
            <v>307.17</v>
          </cell>
          <cell r="E1212">
            <v>82.01</v>
          </cell>
          <cell r="F1212">
            <v>389.18</v>
          </cell>
        </row>
        <row r="1213">
          <cell r="A1213" t="str">
            <v>2 S 04 950 21</v>
          </cell>
          <cell r="B1213" t="str">
            <v>Dissipador de energia DEB 01</v>
          </cell>
          <cell r="C1213" t="str">
            <v>und</v>
          </cell>
          <cell r="D1213">
            <v>218.93</v>
          </cell>
          <cell r="E1213">
            <v>58.46</v>
          </cell>
          <cell r="F1213">
            <v>277.39</v>
          </cell>
        </row>
        <row r="1214">
          <cell r="A1214" t="str">
            <v>2 S 04 950 22</v>
          </cell>
          <cell r="B1214" t="str">
            <v>Dissipador de energia DEB 02</v>
          </cell>
          <cell r="C1214" t="str">
            <v>und</v>
          </cell>
          <cell r="D1214">
            <v>693.32</v>
          </cell>
          <cell r="E1214">
            <v>185.12</v>
          </cell>
          <cell r="F1214">
            <v>878.44</v>
          </cell>
        </row>
        <row r="1215">
          <cell r="A1215" t="str">
            <v>2 S 04 950 23</v>
          </cell>
          <cell r="B1215" t="str">
            <v>Dissipador de energia DEB 03</v>
          </cell>
          <cell r="C1215" t="str">
            <v>und</v>
          </cell>
          <cell r="D1215">
            <v>1105.6199999999999</v>
          </cell>
          <cell r="E1215">
            <v>295.2</v>
          </cell>
          <cell r="F1215">
            <v>1400.82</v>
          </cell>
        </row>
        <row r="1216">
          <cell r="A1216" t="str">
            <v>2 S 04 950 24</v>
          </cell>
          <cell r="B1216" t="str">
            <v>Dissipador de energia DEB 04</v>
          </cell>
          <cell r="C1216" t="str">
            <v>und</v>
          </cell>
          <cell r="D1216">
            <v>1619.54</v>
          </cell>
          <cell r="E1216">
            <v>432.42</v>
          </cell>
          <cell r="F1216">
            <v>2051.96</v>
          </cell>
        </row>
        <row r="1217">
          <cell r="A1217" t="str">
            <v>2 S 04 950 25</v>
          </cell>
          <cell r="B1217" t="str">
            <v>Dissipador de energia DEB 05</v>
          </cell>
          <cell r="C1217" t="str">
            <v>und</v>
          </cell>
          <cell r="D1217">
            <v>2194.5500000000002</v>
          </cell>
          <cell r="E1217">
            <v>585.95000000000005</v>
          </cell>
          <cell r="F1217">
            <v>2780.5</v>
          </cell>
        </row>
        <row r="1218">
          <cell r="A1218" t="str">
            <v>2 S 04 950 26</v>
          </cell>
          <cell r="B1218" t="str">
            <v>Dissipador de energia DEB 06</v>
          </cell>
          <cell r="C1218" t="str">
            <v>und</v>
          </cell>
          <cell r="D1218">
            <v>3589.76</v>
          </cell>
          <cell r="E1218">
            <v>958.47</v>
          </cell>
          <cell r="F1218">
            <v>4548.2299999999996</v>
          </cell>
        </row>
        <row r="1219">
          <cell r="A1219" t="str">
            <v>2 S 04 950 27</v>
          </cell>
          <cell r="B1219" t="str">
            <v>Dissipador de energia DEB 07</v>
          </cell>
          <cell r="C1219" t="str">
            <v>und</v>
          </cell>
          <cell r="D1219">
            <v>2285.0100000000002</v>
          </cell>
          <cell r="E1219">
            <v>610.1</v>
          </cell>
          <cell r="F1219">
            <v>2895.1</v>
          </cell>
        </row>
        <row r="1220">
          <cell r="A1220" t="str">
            <v>2 S 04 950 28</v>
          </cell>
          <cell r="B1220" t="str">
            <v>Dissipador de energia DEB 08</v>
          </cell>
          <cell r="C1220" t="str">
            <v>und</v>
          </cell>
          <cell r="D1220">
            <v>3102.13</v>
          </cell>
          <cell r="E1220">
            <v>828.27</v>
          </cell>
          <cell r="F1220">
            <v>3930.4</v>
          </cell>
        </row>
        <row r="1221">
          <cell r="A1221" t="str">
            <v>2 S 04 950 29</v>
          </cell>
          <cell r="B1221" t="str">
            <v>Dissipador de energia DEB 09</v>
          </cell>
          <cell r="C1221" t="str">
            <v>und</v>
          </cell>
          <cell r="D1221">
            <v>4918.83</v>
          </cell>
          <cell r="E1221">
            <v>1313.33</v>
          </cell>
          <cell r="F1221">
            <v>6232.16</v>
          </cell>
        </row>
        <row r="1222">
          <cell r="A1222" t="str">
            <v>2 S 04 950 30</v>
          </cell>
          <cell r="B1222" t="str">
            <v>Dissipador de energia DEB 10</v>
          </cell>
          <cell r="C1222" t="str">
            <v>und</v>
          </cell>
          <cell r="D1222">
            <v>2951.72</v>
          </cell>
          <cell r="E1222">
            <v>788.11</v>
          </cell>
          <cell r="F1222">
            <v>3739.83</v>
          </cell>
        </row>
        <row r="1223">
          <cell r="A1223" t="str">
            <v>2 S 04 950 31</v>
          </cell>
          <cell r="B1223" t="str">
            <v>Dissipador de energia DEB 11</v>
          </cell>
          <cell r="C1223" t="str">
            <v>und</v>
          </cell>
          <cell r="D1223">
            <v>4011.41</v>
          </cell>
          <cell r="E1223">
            <v>1071.05</v>
          </cell>
          <cell r="F1223">
            <v>5082.46</v>
          </cell>
        </row>
        <row r="1224">
          <cell r="A1224" t="str">
            <v>2 S 04 950 32</v>
          </cell>
          <cell r="B1224" t="str">
            <v>Dissipador de energia DEB 12</v>
          </cell>
          <cell r="C1224" t="str">
            <v>und</v>
          </cell>
          <cell r="D1224">
            <v>6247.18</v>
          </cell>
          <cell r="E1224">
            <v>1668</v>
          </cell>
          <cell r="F1224">
            <v>7915.18</v>
          </cell>
        </row>
        <row r="1225">
          <cell r="A1225" t="str">
            <v>2 S 04 950 51</v>
          </cell>
          <cell r="B1225" t="str">
            <v>Dissipador de energia DED 01</v>
          </cell>
          <cell r="C1225" t="str">
            <v>und</v>
          </cell>
          <cell r="D1225">
            <v>263.23</v>
          </cell>
          <cell r="E1225">
            <v>70.28</v>
          </cell>
          <cell r="F1225">
            <v>333.51</v>
          </cell>
        </row>
        <row r="1226">
          <cell r="A1226" t="str">
            <v>2 S 04 950 61</v>
          </cell>
          <cell r="B1226" t="str">
            <v>Dissipador de energia DES 01 AC/PP</v>
          </cell>
          <cell r="C1226" t="str">
            <v>und</v>
          </cell>
          <cell r="D1226">
            <v>210.03</v>
          </cell>
          <cell r="E1226">
            <v>56.08</v>
          </cell>
          <cell r="F1226">
            <v>266.11</v>
          </cell>
        </row>
        <row r="1227">
          <cell r="A1227" t="str">
            <v>2 S 04 950 62</v>
          </cell>
          <cell r="B1227" t="str">
            <v>Dissipador de energia DES 02 AC/PP</v>
          </cell>
          <cell r="C1227" t="str">
            <v>und</v>
          </cell>
          <cell r="D1227">
            <v>249.76</v>
          </cell>
          <cell r="E1227">
            <v>66.680000000000007</v>
          </cell>
          <cell r="F1227">
            <v>316.44</v>
          </cell>
        </row>
        <row r="1228">
          <cell r="A1228" t="str">
            <v>2 S 04 950 63</v>
          </cell>
          <cell r="B1228" t="str">
            <v>Dissipador de energia DES 03 AC/PP</v>
          </cell>
          <cell r="C1228" t="str">
            <v>und</v>
          </cell>
          <cell r="D1228">
            <v>297.74</v>
          </cell>
          <cell r="E1228">
            <v>79.5</v>
          </cell>
          <cell r="F1228">
            <v>377.23</v>
          </cell>
        </row>
        <row r="1229">
          <cell r="A1229" t="str">
            <v>2 S 04 950 64</v>
          </cell>
          <cell r="B1229" t="str">
            <v>Dissipador de energia DES 04 AC/PP</v>
          </cell>
          <cell r="C1229" t="str">
            <v>und</v>
          </cell>
          <cell r="D1229">
            <v>363.67</v>
          </cell>
          <cell r="E1229">
            <v>97.1</v>
          </cell>
          <cell r="F1229">
            <v>460.77</v>
          </cell>
        </row>
        <row r="1230">
          <cell r="A1230" t="str">
            <v>2 S 04 950 71</v>
          </cell>
          <cell r="B1230" t="str">
            <v>Dissipador de energia DEB 01 AC/BP/PP</v>
          </cell>
          <cell r="C1230" t="str">
            <v>und</v>
          </cell>
          <cell r="D1230">
            <v>251.52</v>
          </cell>
          <cell r="E1230">
            <v>67.16</v>
          </cell>
          <cell r="F1230">
            <v>318.67</v>
          </cell>
        </row>
        <row r="1231">
          <cell r="A1231" t="str">
            <v>2 S 04 950 72</v>
          </cell>
          <cell r="B1231" t="str">
            <v>Dissipador de energia DEB 02 AC/BP/PP</v>
          </cell>
          <cell r="C1231" t="str">
            <v>und</v>
          </cell>
          <cell r="D1231">
            <v>810.27</v>
          </cell>
          <cell r="E1231">
            <v>216.34</v>
          </cell>
          <cell r="F1231">
            <v>1026.6199999999999</v>
          </cell>
        </row>
        <row r="1232">
          <cell r="A1232" t="str">
            <v>2 S 04 950 73</v>
          </cell>
          <cell r="B1232" t="str">
            <v>Dissipador de energia DEB 03 AC/BP/PP</v>
          </cell>
          <cell r="C1232" t="str">
            <v>und</v>
          </cell>
          <cell r="D1232">
            <v>1294.75</v>
          </cell>
          <cell r="E1232">
            <v>345.7</v>
          </cell>
          <cell r="F1232">
            <v>1640.44</v>
          </cell>
        </row>
        <row r="1233">
          <cell r="A1233" t="str">
            <v>2 S 04 950 74</v>
          </cell>
          <cell r="B1233" t="str">
            <v>Dissipador de energia DEB 04 AC/BP/PP</v>
          </cell>
          <cell r="C1233" t="str">
            <v>und</v>
          </cell>
          <cell r="D1233">
            <v>1898.93</v>
          </cell>
          <cell r="E1233">
            <v>507.01</v>
          </cell>
          <cell r="F1233">
            <v>2405.94</v>
          </cell>
        </row>
        <row r="1234">
          <cell r="A1234" t="str">
            <v>2 S 04 950 75</v>
          </cell>
          <cell r="B1234" t="str">
            <v>Dissipador de energia DEB 05 AC/BP/PP</v>
          </cell>
          <cell r="C1234" t="str">
            <v>und</v>
          </cell>
          <cell r="D1234">
            <v>2575.04</v>
          </cell>
          <cell r="E1234">
            <v>687.54</v>
          </cell>
          <cell r="F1234">
            <v>3262.58</v>
          </cell>
        </row>
        <row r="1235">
          <cell r="A1235" t="str">
            <v>2 S 04 950 76</v>
          </cell>
          <cell r="B1235" t="str">
            <v>Dissipador de energia DEB 06 AC/BP/PP</v>
          </cell>
          <cell r="C1235" t="str">
            <v>und</v>
          </cell>
          <cell r="D1235">
            <v>4220.6099999999997</v>
          </cell>
          <cell r="E1235">
            <v>1126.9000000000001</v>
          </cell>
          <cell r="F1235">
            <v>5347.52</v>
          </cell>
        </row>
        <row r="1236">
          <cell r="A1236" t="str">
            <v>2 S 04 950 77</v>
          </cell>
          <cell r="B1236" t="str">
            <v>Dissipador de energia DEB 07 AC/BP/PP</v>
          </cell>
          <cell r="C1236" t="str">
            <v>und</v>
          </cell>
          <cell r="D1236">
            <v>2684.66</v>
          </cell>
          <cell r="E1236">
            <v>716.8</v>
          </cell>
          <cell r="F1236">
            <v>3401.46</v>
          </cell>
        </row>
        <row r="1237">
          <cell r="A1237" t="str">
            <v>2 S 04 950 78</v>
          </cell>
          <cell r="B1237" t="str">
            <v>Dissipador de energia DEB 08 AC/BP/PP</v>
          </cell>
          <cell r="C1237" t="str">
            <v>und</v>
          </cell>
          <cell r="D1237">
            <v>3647.64</v>
          </cell>
          <cell r="E1237">
            <v>973.92</v>
          </cell>
          <cell r="F1237">
            <v>4621.57</v>
          </cell>
        </row>
        <row r="1238">
          <cell r="A1238" t="str">
            <v>2 S 04 950 79</v>
          </cell>
          <cell r="B1238" t="str">
            <v>Dissipador de energia DEB 09 AC/BP/PP</v>
          </cell>
          <cell r="C1238" t="str">
            <v>und</v>
          </cell>
          <cell r="D1238">
            <v>5791.48</v>
          </cell>
          <cell r="E1238">
            <v>1546.32</v>
          </cell>
          <cell r="F1238">
            <v>7337.8</v>
          </cell>
        </row>
        <row r="1239">
          <cell r="A1239" t="str">
            <v>2 S 04 950 80</v>
          </cell>
          <cell r="B1239" t="str">
            <v>Dissipador de energia DEB 10 AC/BP/PP</v>
          </cell>
          <cell r="C1239" t="str">
            <v>und</v>
          </cell>
          <cell r="D1239">
            <v>3471.63</v>
          </cell>
          <cell r="E1239">
            <v>926.93</v>
          </cell>
          <cell r="F1239">
            <v>4398.5600000000004</v>
          </cell>
        </row>
        <row r="1240">
          <cell r="A1240" t="str">
            <v>2 S 04 950 81</v>
          </cell>
          <cell r="B1240" t="str">
            <v>Dissipador de energia DEB 11 AC/BP/PP</v>
          </cell>
          <cell r="C1240" t="str">
            <v>und</v>
          </cell>
          <cell r="D1240">
            <v>4721.2700000000004</v>
          </cell>
          <cell r="E1240">
            <v>1260.58</v>
          </cell>
          <cell r="F1240">
            <v>5981.85</v>
          </cell>
        </row>
        <row r="1241">
          <cell r="A1241" t="str">
            <v>2 S 04 950 82</v>
          </cell>
          <cell r="B1241" t="str">
            <v>Dissipador de energia DEB 12 AC/BP/PP</v>
          </cell>
          <cell r="C1241" t="str">
            <v>und</v>
          </cell>
          <cell r="D1241">
            <v>7361.56</v>
          </cell>
          <cell r="E1241">
            <v>1965.54</v>
          </cell>
          <cell r="F1241">
            <v>9327.1</v>
          </cell>
        </row>
        <row r="1242">
          <cell r="A1242" t="str">
            <v>2 S 04 950 99</v>
          </cell>
          <cell r="B1242" t="str">
            <v>Dissipador de energia DED 01 AC/BP</v>
          </cell>
          <cell r="C1242" t="str">
            <v>und</v>
          </cell>
          <cell r="D1242">
            <v>290.19</v>
          </cell>
          <cell r="E1242">
            <v>77.48</v>
          </cell>
          <cell r="F1242">
            <v>367.67</v>
          </cell>
        </row>
        <row r="1243">
          <cell r="A1243" t="str">
            <v>2 S 04 960 01</v>
          </cell>
          <cell r="B1243" t="str">
            <v>Boca de lobo simples grelha concr. BLS 01</v>
          </cell>
          <cell r="C1243" t="str">
            <v>und</v>
          </cell>
          <cell r="D1243">
            <v>517.30999999999995</v>
          </cell>
          <cell r="E1243">
            <v>138.12</v>
          </cell>
          <cell r="F1243">
            <v>655.43</v>
          </cell>
        </row>
        <row r="1244">
          <cell r="A1244" t="str">
            <v>2 S 04 960 02</v>
          </cell>
          <cell r="B1244" t="str">
            <v>Boca de lobo simples grelha concr. BLS 02</v>
          </cell>
          <cell r="C1244" t="str">
            <v>und</v>
          </cell>
          <cell r="D1244">
            <v>645.58000000000004</v>
          </cell>
          <cell r="E1244">
            <v>172.37</v>
          </cell>
          <cell r="F1244">
            <v>817.96</v>
          </cell>
        </row>
        <row r="1245">
          <cell r="A1245" t="str">
            <v>2 S 04 960 03</v>
          </cell>
          <cell r="B1245" t="str">
            <v>Boca de lobo simples grelha concr. BLS 03</v>
          </cell>
          <cell r="C1245" t="str">
            <v>und</v>
          </cell>
          <cell r="D1245">
            <v>774.14</v>
          </cell>
          <cell r="E1245">
            <v>206.69</v>
          </cell>
          <cell r="F1245">
            <v>980.83</v>
          </cell>
        </row>
        <row r="1246">
          <cell r="A1246" t="str">
            <v>2 S 04 960 04</v>
          </cell>
          <cell r="B1246" t="str">
            <v>Boca de lobo simples grelha concr. BLS 04</v>
          </cell>
          <cell r="C1246" t="str">
            <v>und</v>
          </cell>
          <cell r="D1246">
            <v>881.78</v>
          </cell>
          <cell r="E1246">
            <v>235.44</v>
          </cell>
          <cell r="F1246">
            <v>1117.22</v>
          </cell>
        </row>
        <row r="1247">
          <cell r="A1247" t="str">
            <v>2 S 04 960 05</v>
          </cell>
          <cell r="B1247" t="str">
            <v>Boca de lobo simples grelha concr. BLS 05</v>
          </cell>
          <cell r="C1247" t="str">
            <v>und</v>
          </cell>
          <cell r="D1247">
            <v>1026.56</v>
          </cell>
          <cell r="E1247">
            <v>274.08999999999997</v>
          </cell>
          <cell r="F1247">
            <v>1300.6500000000001</v>
          </cell>
        </row>
        <row r="1248">
          <cell r="A1248" t="str">
            <v>2 S 04 960 06</v>
          </cell>
          <cell r="B1248" t="str">
            <v>Boca de lobo simples grelha concr. BLS 06</v>
          </cell>
          <cell r="C1248" t="str">
            <v>und</v>
          </cell>
          <cell r="D1248">
            <v>1154.83</v>
          </cell>
          <cell r="E1248">
            <v>308.33999999999997</v>
          </cell>
          <cell r="F1248">
            <v>1463.18</v>
          </cell>
        </row>
        <row r="1249">
          <cell r="A1249" t="str">
            <v>2 S 04 960 07</v>
          </cell>
          <cell r="B1249" t="str">
            <v>Boca de lobo simples grelha concr. BLS 07</v>
          </cell>
          <cell r="C1249" t="str">
            <v>und</v>
          </cell>
          <cell r="D1249">
            <v>1283.3900000000001</v>
          </cell>
          <cell r="E1249">
            <v>342.66</v>
          </cell>
          <cell r="F1249">
            <v>1626.05</v>
          </cell>
        </row>
        <row r="1250">
          <cell r="A1250" t="str">
            <v>2 S 04 960 51</v>
          </cell>
          <cell r="B1250" t="str">
            <v>Boca de lobo simples grelha concr. BLS 01 AC/BP</v>
          </cell>
          <cell r="C1250" t="str">
            <v>und</v>
          </cell>
          <cell r="D1250">
            <v>548.53</v>
          </cell>
          <cell r="E1250">
            <v>146.46</v>
          </cell>
          <cell r="F1250">
            <v>694.99</v>
          </cell>
        </row>
        <row r="1251">
          <cell r="A1251" t="str">
            <v>2 S 04 960 52</v>
          </cell>
          <cell r="B1251" t="str">
            <v>Boca de lobo simples grelha concr. BLS 02 AC/BP</v>
          </cell>
          <cell r="C1251" t="str">
            <v>und</v>
          </cell>
          <cell r="D1251">
            <v>682</v>
          </cell>
          <cell r="E1251">
            <v>182.09</v>
          </cell>
          <cell r="F1251">
            <v>864.1</v>
          </cell>
        </row>
        <row r="1252">
          <cell r="A1252" t="str">
            <v>2 S 04 960 53</v>
          </cell>
          <cell r="B1252" t="str">
            <v>Boca de lobo simples grelha concr. BLS 03 AC/BP</v>
          </cell>
          <cell r="C1252" t="str">
            <v>und</v>
          </cell>
          <cell r="D1252">
            <v>815.75</v>
          </cell>
          <cell r="E1252">
            <v>217.81</v>
          </cell>
          <cell r="F1252">
            <v>1033.56</v>
          </cell>
        </row>
        <row r="1253">
          <cell r="A1253" t="str">
            <v>2 S 04 960 54</v>
          </cell>
          <cell r="B1253" t="str">
            <v>Boca de lobo simples grelha concr. BLS 04 AC/BP</v>
          </cell>
          <cell r="C1253" t="str">
            <v>und</v>
          </cell>
          <cell r="D1253">
            <v>928.59</v>
          </cell>
          <cell r="E1253">
            <v>247.93</v>
          </cell>
          <cell r="F1253">
            <v>1176.53</v>
          </cell>
        </row>
        <row r="1254">
          <cell r="A1254" t="str">
            <v>2 S 04 960 55</v>
          </cell>
          <cell r="B1254" t="str">
            <v>Boca de lobo simples grelha concr. BLS 05 AC/BP</v>
          </cell>
          <cell r="C1254" t="str">
            <v>und</v>
          </cell>
          <cell r="D1254">
            <v>1077.97</v>
          </cell>
          <cell r="E1254">
            <v>287.82</v>
          </cell>
          <cell r="F1254">
            <v>1365.79</v>
          </cell>
        </row>
        <row r="1255">
          <cell r="A1255" t="str">
            <v>2 S 04 960 56</v>
          </cell>
          <cell r="B1255" t="str">
            <v>Boca de lobo simples grelha concr. BLS 06 AC/BP</v>
          </cell>
          <cell r="C1255" t="str">
            <v>und</v>
          </cell>
          <cell r="D1255">
            <v>1211.45</v>
          </cell>
          <cell r="E1255">
            <v>323.45999999999998</v>
          </cell>
          <cell r="F1255">
            <v>1534.91</v>
          </cell>
        </row>
        <row r="1256">
          <cell r="A1256" t="str">
            <v>2 S 04 960 57</v>
          </cell>
          <cell r="B1256" t="str">
            <v>Boca de lobo simples grelha concr. BLS 07 AC/BP</v>
          </cell>
          <cell r="C1256" t="str">
            <v>und</v>
          </cell>
          <cell r="D1256">
            <v>1345.2</v>
          </cell>
          <cell r="E1256">
            <v>359.17</v>
          </cell>
          <cell r="F1256">
            <v>1704.36</v>
          </cell>
        </row>
        <row r="1257">
          <cell r="A1257" t="str">
            <v>2 S 04 961 01</v>
          </cell>
          <cell r="B1257" t="str">
            <v>Boca de lobo dupla com grelha de concreto BLD 01</v>
          </cell>
          <cell r="C1257" t="str">
            <v>und</v>
          </cell>
          <cell r="D1257">
            <v>1003.51</v>
          </cell>
          <cell r="E1257">
            <v>267.94</v>
          </cell>
          <cell r="F1257">
            <v>1271.45</v>
          </cell>
        </row>
        <row r="1258">
          <cell r="A1258" t="str">
            <v>2 S 04 961 02</v>
          </cell>
          <cell r="B1258" t="str">
            <v>Boca de lobo dupla com grelha de concreto BLD 02</v>
          </cell>
          <cell r="C1258" t="str">
            <v>und</v>
          </cell>
          <cell r="D1258">
            <v>1213.97</v>
          </cell>
          <cell r="E1258">
            <v>324.13</v>
          </cell>
          <cell r="F1258">
            <v>1538.1</v>
          </cell>
        </row>
        <row r="1259">
          <cell r="A1259" t="str">
            <v>2 S 04 961 03</v>
          </cell>
          <cell r="B1259" t="str">
            <v>Boca de lobo dupla com grelha de concreto BLD 03</v>
          </cell>
          <cell r="C1259" t="str">
            <v>und</v>
          </cell>
          <cell r="D1259">
            <v>1428.83</v>
          </cell>
          <cell r="E1259">
            <v>381.5</v>
          </cell>
          <cell r="F1259">
            <v>1810.33</v>
          </cell>
        </row>
        <row r="1260">
          <cell r="A1260" t="str">
            <v>2 S 04 961 04</v>
          </cell>
          <cell r="B1260" t="str">
            <v>Boca de lobo dupla com grelha de concreto BLD 04</v>
          </cell>
          <cell r="C1260" t="str">
            <v>und</v>
          </cell>
          <cell r="D1260">
            <v>1639.29</v>
          </cell>
          <cell r="E1260">
            <v>437.69</v>
          </cell>
          <cell r="F1260">
            <v>2076.98</v>
          </cell>
        </row>
        <row r="1261">
          <cell r="A1261" t="str">
            <v>2 S 04 961 05</v>
          </cell>
          <cell r="B1261" t="str">
            <v>Boca de lobo dupla com grelha de concreto BLD 05</v>
          </cell>
          <cell r="C1261" t="str">
            <v>und</v>
          </cell>
          <cell r="D1261">
            <v>1849.75</v>
          </cell>
          <cell r="E1261">
            <v>493.88</v>
          </cell>
          <cell r="F1261">
            <v>2343.64</v>
          </cell>
        </row>
        <row r="1262">
          <cell r="A1262" t="str">
            <v>2 S 04 961 06</v>
          </cell>
          <cell r="B1262" t="str">
            <v>Boca de lobo dupla com grelha de concreto BLD 06</v>
          </cell>
          <cell r="C1262" t="str">
            <v>und</v>
          </cell>
          <cell r="D1262">
            <v>2064.62</v>
          </cell>
          <cell r="E1262">
            <v>551.25</v>
          </cell>
          <cell r="F1262">
            <v>2615.87</v>
          </cell>
        </row>
        <row r="1263">
          <cell r="A1263" t="str">
            <v>2 S 04 961 07</v>
          </cell>
          <cell r="B1263" t="str">
            <v>Boca de lobo dupla com grelha de concreto BLD 07</v>
          </cell>
          <cell r="C1263" t="str">
            <v>und</v>
          </cell>
          <cell r="D1263">
            <v>2275.08</v>
          </cell>
          <cell r="E1263">
            <v>607.45000000000005</v>
          </cell>
          <cell r="F1263">
            <v>2882.52</v>
          </cell>
        </row>
        <row r="1264">
          <cell r="A1264" t="str">
            <v>2 S 04 961 51</v>
          </cell>
          <cell r="B1264" t="str">
            <v>Boca de lobo dupla grelha concr. BLD 01 AC/BP</v>
          </cell>
          <cell r="C1264" t="str">
            <v>und</v>
          </cell>
          <cell r="D1264">
            <v>1059.74</v>
          </cell>
          <cell r="E1264">
            <v>282.95</v>
          </cell>
          <cell r="F1264">
            <v>1342.69</v>
          </cell>
        </row>
        <row r="1265">
          <cell r="A1265" t="str">
            <v>2 S 04 961 52</v>
          </cell>
          <cell r="B1265" t="str">
            <v>Boca de lobo dupla grelha concr. BLD 02 AC/BP</v>
          </cell>
          <cell r="C1265" t="str">
            <v>und</v>
          </cell>
          <cell r="D1265">
            <v>1278.75</v>
          </cell>
          <cell r="E1265">
            <v>341.43</v>
          </cell>
          <cell r="F1265">
            <v>1620.18</v>
          </cell>
        </row>
        <row r="1266">
          <cell r="A1266" t="str">
            <v>2 S 04 961 53</v>
          </cell>
          <cell r="B1266" t="str">
            <v>Boca de lobo dupla grelha concr. BLD 03 AC/BP</v>
          </cell>
          <cell r="C1266" t="str">
            <v>und</v>
          </cell>
          <cell r="D1266">
            <v>1502.76</v>
          </cell>
          <cell r="E1266">
            <v>401.24</v>
          </cell>
          <cell r="F1266">
            <v>1904</v>
          </cell>
        </row>
        <row r="1267">
          <cell r="A1267" t="str">
            <v>2 S 04 961 54</v>
          </cell>
          <cell r="B1267" t="str">
            <v>Boca de lobo dupla grelha concr. BLD 04 AC/BP</v>
          </cell>
          <cell r="C1267" t="str">
            <v>und</v>
          </cell>
          <cell r="D1267">
            <v>1721.78</v>
          </cell>
          <cell r="E1267">
            <v>459.71</v>
          </cell>
          <cell r="F1267">
            <v>2181.4899999999998</v>
          </cell>
        </row>
        <row r="1268">
          <cell r="A1268" t="str">
            <v>2 S 04 961 55</v>
          </cell>
          <cell r="B1268" t="str">
            <v>Boca de lobo dupla grelha concr. BLD 05 AC/BP</v>
          </cell>
          <cell r="C1268" t="str">
            <v>und</v>
          </cell>
          <cell r="D1268">
            <v>1940.79</v>
          </cell>
          <cell r="E1268">
            <v>518.19000000000005</v>
          </cell>
          <cell r="F1268">
            <v>2458.9899999999998</v>
          </cell>
        </row>
        <row r="1269">
          <cell r="A1269" t="str">
            <v>2 S 04 961 56</v>
          </cell>
          <cell r="B1269" t="str">
            <v>Boca de lobo dupla grelha concr. BLD 06 AC/BP</v>
          </cell>
          <cell r="C1269" t="str">
            <v>und</v>
          </cell>
          <cell r="D1269">
            <v>2164.81</v>
          </cell>
          <cell r="E1269">
            <v>578</v>
          </cell>
          <cell r="F1269">
            <v>2742.81</v>
          </cell>
        </row>
        <row r="1270">
          <cell r="A1270" t="str">
            <v>2 S 04 961 57</v>
          </cell>
          <cell r="B1270" t="str">
            <v>Boca de lobo dupla grelha concr. BLD 07 AC/BP</v>
          </cell>
          <cell r="C1270" t="str">
            <v>und</v>
          </cell>
          <cell r="D1270">
            <v>2383.8200000000002</v>
          </cell>
          <cell r="E1270">
            <v>636.48</v>
          </cell>
          <cell r="F1270">
            <v>3020.3</v>
          </cell>
        </row>
        <row r="1271">
          <cell r="A1271" t="str">
            <v>2 S 04 962 01</v>
          </cell>
          <cell r="B1271" t="str">
            <v>Caixa de ligação e passagem CLP 01</v>
          </cell>
          <cell r="C1271" t="str">
            <v>und</v>
          </cell>
          <cell r="D1271">
            <v>985.18</v>
          </cell>
          <cell r="E1271">
            <v>263.04000000000002</v>
          </cell>
          <cell r="F1271">
            <v>1248.23</v>
          </cell>
        </row>
        <row r="1272">
          <cell r="A1272" t="str">
            <v>2 S 04 962 02</v>
          </cell>
          <cell r="B1272" t="str">
            <v>Caixa de ligação e passagem CLP 02</v>
          </cell>
          <cell r="C1272" t="str">
            <v>und</v>
          </cell>
          <cell r="D1272">
            <v>960.7</v>
          </cell>
          <cell r="E1272">
            <v>256.51</v>
          </cell>
          <cell r="F1272">
            <v>1217.21</v>
          </cell>
        </row>
        <row r="1273">
          <cell r="A1273" t="str">
            <v>2 S 04 962 03</v>
          </cell>
          <cell r="B1273" t="str">
            <v>Caixa de ligação e passagem CLP 03</v>
          </cell>
          <cell r="C1273" t="str">
            <v>und</v>
          </cell>
          <cell r="D1273">
            <v>1335.64</v>
          </cell>
          <cell r="E1273">
            <v>356.62</v>
          </cell>
          <cell r="F1273">
            <v>1692.25</v>
          </cell>
        </row>
        <row r="1274">
          <cell r="A1274" t="str">
            <v>2 S 04 962 04</v>
          </cell>
          <cell r="B1274" t="str">
            <v>Caixa de ligação e passagem CLP 04</v>
          </cell>
          <cell r="C1274" t="str">
            <v>und</v>
          </cell>
          <cell r="D1274">
            <v>1709</v>
          </cell>
          <cell r="E1274">
            <v>456.3</v>
          </cell>
          <cell r="F1274">
            <v>2165.3000000000002</v>
          </cell>
        </row>
        <row r="1275">
          <cell r="A1275" t="str">
            <v>2 S 04 962 05</v>
          </cell>
          <cell r="B1275" t="str">
            <v>Caixa de ligação e passagem CLP 05</v>
          </cell>
          <cell r="C1275" t="str">
            <v>und</v>
          </cell>
          <cell r="D1275">
            <v>2020.07</v>
          </cell>
          <cell r="E1275">
            <v>539.36</v>
          </cell>
          <cell r="F1275">
            <v>2559.4299999999998</v>
          </cell>
        </row>
        <row r="1276">
          <cell r="A1276" t="str">
            <v>2 S 04 962 06</v>
          </cell>
          <cell r="B1276" t="str">
            <v>Caixa de ligação e passagem CLP 06</v>
          </cell>
          <cell r="C1276" t="str">
            <v>und</v>
          </cell>
          <cell r="D1276">
            <v>2550.6</v>
          </cell>
          <cell r="E1276">
            <v>681.01</v>
          </cell>
          <cell r="F1276">
            <v>3231.6</v>
          </cell>
        </row>
        <row r="1277">
          <cell r="A1277" t="str">
            <v>2 S 04 962 07</v>
          </cell>
          <cell r="B1277" t="str">
            <v>Caixa de ligação e passagem CLP 07</v>
          </cell>
          <cell r="C1277" t="str">
            <v>und</v>
          </cell>
          <cell r="D1277">
            <v>1175.04</v>
          </cell>
          <cell r="E1277">
            <v>313.74</v>
          </cell>
          <cell r="F1277">
            <v>1488.78</v>
          </cell>
        </row>
        <row r="1278">
          <cell r="A1278" t="str">
            <v>2 S 04 962 08</v>
          </cell>
          <cell r="B1278" t="str">
            <v>Caixa de ligação e passagem CLP 08</v>
          </cell>
          <cell r="C1278" t="str">
            <v>und</v>
          </cell>
          <cell r="D1278">
            <v>1146.48</v>
          </cell>
          <cell r="E1278">
            <v>306.11</v>
          </cell>
          <cell r="F1278">
            <v>1452.59</v>
          </cell>
        </row>
        <row r="1279">
          <cell r="A1279" t="str">
            <v>2 S 04 962 09</v>
          </cell>
          <cell r="B1279" t="str">
            <v>Caixa de ligação e passagem CLP 09</v>
          </cell>
          <cell r="C1279" t="str">
            <v>und</v>
          </cell>
          <cell r="D1279">
            <v>1557.95</v>
          </cell>
          <cell r="E1279">
            <v>415.97</v>
          </cell>
          <cell r="F1279">
            <v>1973.92</v>
          </cell>
        </row>
        <row r="1280">
          <cell r="A1280" t="str">
            <v>2 S 04 962 10</v>
          </cell>
          <cell r="B1280" t="str">
            <v>Caixa de ligação e passagem CLP 10</v>
          </cell>
          <cell r="C1280" t="str">
            <v>und</v>
          </cell>
          <cell r="D1280">
            <v>1945.84</v>
          </cell>
          <cell r="E1280">
            <v>519.54</v>
          </cell>
          <cell r="F1280">
            <v>2465.38</v>
          </cell>
        </row>
        <row r="1281">
          <cell r="A1281" t="str">
            <v>2 S 04 962 11</v>
          </cell>
          <cell r="B1281" t="str">
            <v>Caixa de ligação e passagem CLP 11</v>
          </cell>
          <cell r="C1281" t="str">
            <v>und</v>
          </cell>
          <cell r="D1281">
            <v>2275.5300000000002</v>
          </cell>
          <cell r="E1281">
            <v>607.57000000000005</v>
          </cell>
          <cell r="F1281">
            <v>2883.1</v>
          </cell>
        </row>
        <row r="1282">
          <cell r="A1282" t="str">
            <v>2 S 04 962 12</v>
          </cell>
          <cell r="B1282" t="str">
            <v>Caixa de ligação e passagem CLP 12</v>
          </cell>
          <cell r="C1282" t="str">
            <v>und</v>
          </cell>
          <cell r="D1282">
            <v>2785.47</v>
          </cell>
          <cell r="E1282">
            <v>743.72</v>
          </cell>
          <cell r="F1282">
            <v>3529.19</v>
          </cell>
        </row>
        <row r="1283">
          <cell r="A1283" t="str">
            <v>2 S 04 962 13</v>
          </cell>
          <cell r="B1283" t="str">
            <v>Caixa de ligação e passagem CLP 13</v>
          </cell>
          <cell r="C1283" t="str">
            <v>und</v>
          </cell>
          <cell r="D1283">
            <v>1368.98</v>
          </cell>
          <cell r="E1283">
            <v>365.52</v>
          </cell>
          <cell r="F1283">
            <v>1734.5</v>
          </cell>
        </row>
        <row r="1284">
          <cell r="A1284" t="str">
            <v>2 S 04 962 14</v>
          </cell>
          <cell r="B1284" t="str">
            <v>Caixa de ligação e passagem CLP 14</v>
          </cell>
          <cell r="C1284" t="str">
            <v>und</v>
          </cell>
          <cell r="D1284">
            <v>1344.5</v>
          </cell>
          <cell r="E1284">
            <v>358.98</v>
          </cell>
          <cell r="F1284">
            <v>1703.48</v>
          </cell>
        </row>
        <row r="1285">
          <cell r="A1285" t="str">
            <v>2 S 04 962 15</v>
          </cell>
          <cell r="B1285" t="str">
            <v>Caixa de ligação e passagem CLP 15</v>
          </cell>
          <cell r="C1285" t="str">
            <v>und</v>
          </cell>
          <cell r="D1285">
            <v>1792.5</v>
          </cell>
          <cell r="E1285">
            <v>478.6</v>
          </cell>
          <cell r="F1285">
            <v>2271.09</v>
          </cell>
        </row>
        <row r="1286">
          <cell r="A1286" t="str">
            <v>2 S 04 962 16</v>
          </cell>
          <cell r="B1286" t="str">
            <v>Caixa de ligação e passagem CLP 16</v>
          </cell>
          <cell r="C1286" t="str">
            <v>und</v>
          </cell>
          <cell r="D1286">
            <v>2203.09</v>
          </cell>
          <cell r="E1286">
            <v>588.23</v>
          </cell>
          <cell r="F1286">
            <v>2791.31</v>
          </cell>
        </row>
        <row r="1287">
          <cell r="A1287" t="str">
            <v>2 S 04 962 17</v>
          </cell>
          <cell r="B1287" t="str">
            <v>Caixa de ligação e passagem CLP 17</v>
          </cell>
          <cell r="C1287" t="str">
            <v>und</v>
          </cell>
          <cell r="D1287">
            <v>2547.3200000000002</v>
          </cell>
          <cell r="E1287">
            <v>680.13</v>
          </cell>
          <cell r="F1287">
            <v>3227.45</v>
          </cell>
        </row>
        <row r="1288">
          <cell r="A1288" t="str">
            <v>2 S 04 962 18</v>
          </cell>
          <cell r="B1288" t="str">
            <v>Caixa de ligação e passagem CLP 18</v>
          </cell>
          <cell r="C1288" t="str">
            <v>und</v>
          </cell>
          <cell r="D1288">
            <v>3087.21</v>
          </cell>
          <cell r="E1288">
            <v>824.29</v>
          </cell>
          <cell r="F1288">
            <v>3911.5</v>
          </cell>
        </row>
        <row r="1289">
          <cell r="A1289" t="str">
            <v>2 S 04 962 51</v>
          </cell>
          <cell r="B1289" t="str">
            <v>Caixa de ligação e passagem CLP 01 AC/BP</v>
          </cell>
          <cell r="C1289" t="str">
            <v>und</v>
          </cell>
          <cell r="D1289">
            <v>1080.21</v>
          </cell>
          <cell r="E1289">
            <v>288.42</v>
          </cell>
          <cell r="F1289">
            <v>1368.63</v>
          </cell>
        </row>
        <row r="1290">
          <cell r="A1290" t="str">
            <v>2 S 04 962 52</v>
          </cell>
          <cell r="B1290" t="str">
            <v>Caixa de ligação e passagem CLP 02 AC/BP</v>
          </cell>
          <cell r="C1290" t="str">
            <v>und</v>
          </cell>
          <cell r="D1290">
            <v>1051.69</v>
          </cell>
          <cell r="E1290">
            <v>280.8</v>
          </cell>
          <cell r="F1290">
            <v>1332.49</v>
          </cell>
        </row>
        <row r="1291">
          <cell r="A1291" t="str">
            <v>2 S 04 962 53</v>
          </cell>
          <cell r="B1291" t="str">
            <v>Caixa de ligação e passagem CLP 03 AC/BP</v>
          </cell>
          <cell r="C1291" t="str">
            <v>und</v>
          </cell>
          <cell r="D1291">
            <v>1466.39</v>
          </cell>
          <cell r="E1291">
            <v>391.53</v>
          </cell>
          <cell r="F1291">
            <v>1857.92</v>
          </cell>
        </row>
        <row r="1292">
          <cell r="A1292" t="str">
            <v>2 S 04 962 54</v>
          </cell>
          <cell r="B1292" t="str">
            <v>Caixa de ligação e passagem CLP 04 AC/BP</v>
          </cell>
          <cell r="C1292" t="str">
            <v>und</v>
          </cell>
          <cell r="D1292">
            <v>1873.45</v>
          </cell>
          <cell r="E1292">
            <v>500.21</v>
          </cell>
          <cell r="F1292">
            <v>2373.66</v>
          </cell>
        </row>
        <row r="1293">
          <cell r="A1293" t="str">
            <v>2 S 04 962 55</v>
          </cell>
          <cell r="B1293" t="str">
            <v>Caixa de ligação e passagem CLP 05 AC/BP</v>
          </cell>
          <cell r="C1293" t="str">
            <v>und</v>
          </cell>
          <cell r="D1293">
            <v>2210.14</v>
          </cell>
          <cell r="E1293">
            <v>590.11</v>
          </cell>
          <cell r="F1293">
            <v>2800.25</v>
          </cell>
        </row>
        <row r="1294">
          <cell r="A1294" t="str">
            <v>2 S 04 962 56</v>
          </cell>
          <cell r="B1294" t="str">
            <v>Caixa de ligação e passagem CLP 06 AC/BP</v>
          </cell>
          <cell r="C1294" t="str">
            <v>und</v>
          </cell>
          <cell r="D1294">
            <v>2780.43</v>
          </cell>
          <cell r="E1294">
            <v>742.37</v>
          </cell>
          <cell r="F1294">
            <v>3522.8</v>
          </cell>
        </row>
        <row r="1295">
          <cell r="A1295" t="str">
            <v>2 S 04 962 57</v>
          </cell>
          <cell r="B1295" t="str">
            <v>Caixa de ligação e passagem CLP 07 AC/BP</v>
          </cell>
          <cell r="C1295" t="str">
            <v>und</v>
          </cell>
          <cell r="D1295">
            <v>1288.27</v>
          </cell>
          <cell r="E1295">
            <v>343.97</v>
          </cell>
          <cell r="F1295">
            <v>1632.24</v>
          </cell>
        </row>
        <row r="1296">
          <cell r="A1296" t="str">
            <v>2 S 04 962 58</v>
          </cell>
          <cell r="B1296" t="str">
            <v>Caixa de ligação e passagem CLP 08 AC/BP</v>
          </cell>
          <cell r="C1296" t="str">
            <v>und</v>
          </cell>
          <cell r="D1296">
            <v>1254.99</v>
          </cell>
          <cell r="E1296">
            <v>335.08</v>
          </cell>
          <cell r="F1296">
            <v>1590.07</v>
          </cell>
        </row>
        <row r="1297">
          <cell r="A1297" t="str">
            <v>2 S 04 962 59</v>
          </cell>
          <cell r="B1297" t="str">
            <v>Caixa de ligação e passagem CLP 09 AC/BP</v>
          </cell>
          <cell r="C1297" t="str">
            <v>und</v>
          </cell>
          <cell r="D1297">
            <v>1710.94</v>
          </cell>
          <cell r="E1297">
            <v>456.82</v>
          </cell>
          <cell r="F1297">
            <v>2167.7600000000002</v>
          </cell>
        </row>
        <row r="1298">
          <cell r="A1298" t="str">
            <v>2 S 04 962 60</v>
          </cell>
          <cell r="B1298" t="str">
            <v>Caixa de ligação e passagem CLP 10 AC/BP</v>
          </cell>
          <cell r="C1298" t="str">
            <v>und</v>
          </cell>
          <cell r="D1298">
            <v>2133.89</v>
          </cell>
          <cell r="E1298">
            <v>569.75</v>
          </cell>
          <cell r="F1298">
            <v>2703.63</v>
          </cell>
        </row>
        <row r="1299">
          <cell r="A1299" t="str">
            <v>2 S 04 962 61</v>
          </cell>
          <cell r="B1299" t="str">
            <v>Caixa de ligação e passagem CLP 11 AC/BP</v>
          </cell>
          <cell r="C1299" t="str">
            <v>und</v>
          </cell>
          <cell r="D1299">
            <v>2491.21</v>
          </cell>
          <cell r="E1299">
            <v>665.15</v>
          </cell>
          <cell r="F1299">
            <v>3156.36</v>
          </cell>
        </row>
        <row r="1300">
          <cell r="A1300" t="str">
            <v>2 S 04 962 62</v>
          </cell>
          <cell r="B1300" t="str">
            <v>Caixa de ligação e passagem CLP 12 AC/BP</v>
          </cell>
          <cell r="C1300" t="str">
            <v>und</v>
          </cell>
          <cell r="D1300">
            <v>3042.93</v>
          </cell>
          <cell r="E1300">
            <v>812.46</v>
          </cell>
          <cell r="F1300">
            <v>3855.39</v>
          </cell>
        </row>
        <row r="1301">
          <cell r="A1301" t="str">
            <v>2 S 04 962 63</v>
          </cell>
          <cell r="B1301" t="str">
            <v>Caixa de ligação e passagem CLP 13 AC/BP</v>
          </cell>
          <cell r="C1301" t="str">
            <v>und</v>
          </cell>
          <cell r="D1301">
            <v>1501.08</v>
          </cell>
          <cell r="E1301">
            <v>400.79</v>
          </cell>
          <cell r="F1301">
            <v>1901.87</v>
          </cell>
        </row>
        <row r="1302">
          <cell r="A1302" t="str">
            <v>2 S 04 962 64</v>
          </cell>
          <cell r="B1302" t="str">
            <v>Caixa de ligação e passagem CLP 14 AC/BP</v>
          </cell>
          <cell r="C1302" t="str">
            <v>und</v>
          </cell>
          <cell r="D1302">
            <v>1472.55</v>
          </cell>
          <cell r="E1302">
            <v>393.17</v>
          </cell>
          <cell r="F1302">
            <v>1865.73</v>
          </cell>
        </row>
        <row r="1303">
          <cell r="A1303" t="str">
            <v>2 S 04 962 65</v>
          </cell>
          <cell r="B1303" t="str">
            <v>Caixa de ligação e passagem CLP 15 AC/BP</v>
          </cell>
          <cell r="C1303" t="str">
            <v>und</v>
          </cell>
          <cell r="D1303">
            <v>1969.76</v>
          </cell>
          <cell r="E1303">
            <v>525.91999999999996</v>
          </cell>
          <cell r="F1303">
            <v>2495.6799999999998</v>
          </cell>
        </row>
        <row r="1304">
          <cell r="A1304" t="str">
            <v>2 S 04 962 66</v>
          </cell>
          <cell r="B1304" t="str">
            <v>Caixa de ligação e passagem CLP 16 AC/BP</v>
          </cell>
          <cell r="C1304" t="str">
            <v>und</v>
          </cell>
          <cell r="D1304">
            <v>2418.09</v>
          </cell>
          <cell r="E1304">
            <v>645.63</v>
          </cell>
          <cell r="F1304">
            <v>3063.72</v>
          </cell>
        </row>
        <row r="1305">
          <cell r="A1305" t="str">
            <v>2 S 04 962 67</v>
          </cell>
          <cell r="B1305" t="str">
            <v>Caixa de ligação e passagem CLP 17 AC/BP</v>
          </cell>
          <cell r="C1305" t="str">
            <v>und</v>
          </cell>
          <cell r="D1305">
            <v>2791.3</v>
          </cell>
          <cell r="E1305">
            <v>745.28</v>
          </cell>
          <cell r="F1305">
            <v>3536.58</v>
          </cell>
        </row>
        <row r="1306">
          <cell r="A1306" t="str">
            <v>2 S 04 962 68</v>
          </cell>
          <cell r="B1306" t="str">
            <v>Caixa de ligação e passagem CLP 18 AC/BP</v>
          </cell>
          <cell r="C1306" t="str">
            <v>und</v>
          </cell>
          <cell r="D1306">
            <v>3376.36</v>
          </cell>
          <cell r="E1306">
            <v>901.49</v>
          </cell>
          <cell r="F1306">
            <v>4277.84</v>
          </cell>
        </row>
        <row r="1307">
          <cell r="A1307" t="str">
            <v>2 S 04 963 01</v>
          </cell>
          <cell r="B1307" t="str">
            <v>Poço de visita PVI 01</v>
          </cell>
          <cell r="C1307" t="str">
            <v>und</v>
          </cell>
          <cell r="D1307">
            <v>1317.82</v>
          </cell>
          <cell r="E1307">
            <v>351.86</v>
          </cell>
          <cell r="F1307">
            <v>1669.68</v>
          </cell>
        </row>
        <row r="1308">
          <cell r="A1308" t="str">
            <v>2 S 04 963 02</v>
          </cell>
          <cell r="B1308" t="str">
            <v>Poço de visita PVI 02</v>
          </cell>
          <cell r="C1308" t="str">
            <v>und</v>
          </cell>
          <cell r="D1308">
            <v>1283.78</v>
          </cell>
          <cell r="E1308">
            <v>342.77</v>
          </cell>
          <cell r="F1308">
            <v>1626.55</v>
          </cell>
        </row>
        <row r="1309">
          <cell r="A1309" t="str">
            <v>2 S 04 963 03</v>
          </cell>
          <cell r="B1309" t="str">
            <v>Poço de visita PVI 03</v>
          </cell>
          <cell r="C1309" t="str">
            <v>und</v>
          </cell>
          <cell r="D1309">
            <v>1505.05</v>
          </cell>
          <cell r="E1309">
            <v>401.85</v>
          </cell>
          <cell r="F1309">
            <v>1906.9</v>
          </cell>
        </row>
        <row r="1310">
          <cell r="A1310" t="str">
            <v>2 S 04 963 04</v>
          </cell>
          <cell r="B1310" t="str">
            <v>Poço de visita PVI 04</v>
          </cell>
          <cell r="C1310" t="str">
            <v>und</v>
          </cell>
          <cell r="D1310">
            <v>1803.16</v>
          </cell>
          <cell r="E1310">
            <v>481.44</v>
          </cell>
          <cell r="F1310">
            <v>2284.61</v>
          </cell>
        </row>
        <row r="1311">
          <cell r="A1311" t="str">
            <v>2 S 04 963 05</v>
          </cell>
          <cell r="B1311" t="str">
            <v>Poço de visita PVI 05</v>
          </cell>
          <cell r="C1311" t="str">
            <v>und</v>
          </cell>
          <cell r="D1311">
            <v>2117.52</v>
          </cell>
          <cell r="E1311">
            <v>565.38</v>
          </cell>
          <cell r="F1311">
            <v>2682.9</v>
          </cell>
        </row>
        <row r="1312">
          <cell r="A1312" t="str">
            <v>2 S 04 963 06</v>
          </cell>
          <cell r="B1312" t="str">
            <v>Poço de visita PVI 06</v>
          </cell>
          <cell r="C1312" t="str">
            <v>und</v>
          </cell>
          <cell r="D1312">
            <v>2618.41</v>
          </cell>
          <cell r="E1312">
            <v>699.11</v>
          </cell>
          <cell r="F1312">
            <v>3317.52</v>
          </cell>
        </row>
        <row r="1313">
          <cell r="A1313" t="str">
            <v>2 S 04 963 07</v>
          </cell>
          <cell r="B1313" t="str">
            <v>Poço de visita PVI 07</v>
          </cell>
          <cell r="C1313" t="str">
            <v>und</v>
          </cell>
          <cell r="D1313">
            <v>1519.93</v>
          </cell>
          <cell r="E1313">
            <v>405.82</v>
          </cell>
          <cell r="F1313">
            <v>1925.75</v>
          </cell>
        </row>
        <row r="1314">
          <cell r="A1314" t="str">
            <v>2 S 04 963 08</v>
          </cell>
          <cell r="B1314" t="str">
            <v>Poço de visita PVI 08</v>
          </cell>
          <cell r="C1314" t="str">
            <v>und</v>
          </cell>
          <cell r="D1314">
            <v>1495.45</v>
          </cell>
          <cell r="E1314">
            <v>399.28</v>
          </cell>
          <cell r="F1314">
            <v>1894.73</v>
          </cell>
        </row>
        <row r="1315">
          <cell r="A1315" t="str">
            <v>2 S 04 963 09</v>
          </cell>
          <cell r="B1315" t="str">
            <v>Poço de visita PVI 09</v>
          </cell>
          <cell r="C1315" t="str">
            <v>und</v>
          </cell>
          <cell r="D1315">
            <v>1734.63</v>
          </cell>
          <cell r="E1315">
            <v>463.15</v>
          </cell>
          <cell r="F1315">
            <v>2197.77</v>
          </cell>
        </row>
        <row r="1316">
          <cell r="A1316" t="str">
            <v>2 S 04 963 10</v>
          </cell>
          <cell r="B1316" t="str">
            <v>Poço de visita PVI 10</v>
          </cell>
          <cell r="C1316" t="str">
            <v>und</v>
          </cell>
          <cell r="D1316">
            <v>1979.7</v>
          </cell>
          <cell r="E1316">
            <v>528.58000000000004</v>
          </cell>
          <cell r="F1316">
            <v>2508.2800000000002</v>
          </cell>
        </row>
        <row r="1317">
          <cell r="A1317" t="str">
            <v>2 S 04 963 11</v>
          </cell>
          <cell r="B1317" t="str">
            <v>Poço de visita PVI 11</v>
          </cell>
          <cell r="C1317" t="str">
            <v>und</v>
          </cell>
          <cell r="D1317">
            <v>2372.98</v>
          </cell>
          <cell r="E1317">
            <v>633.59</v>
          </cell>
          <cell r="F1317">
            <v>3006.57</v>
          </cell>
        </row>
        <row r="1318">
          <cell r="A1318" t="str">
            <v>2 S 04 963 12</v>
          </cell>
          <cell r="B1318" t="str">
            <v>Poço de visita PVI 12</v>
          </cell>
          <cell r="C1318" t="str">
            <v>und</v>
          </cell>
          <cell r="D1318">
            <v>2899.75</v>
          </cell>
          <cell r="E1318">
            <v>774.23</v>
          </cell>
          <cell r="F1318">
            <v>3673.99</v>
          </cell>
        </row>
        <row r="1319">
          <cell r="A1319" t="str">
            <v>2 S 04 963 13</v>
          </cell>
          <cell r="B1319" t="str">
            <v>Poço de visita PVI 13</v>
          </cell>
          <cell r="C1319" t="str">
            <v>und</v>
          </cell>
          <cell r="D1319">
            <v>1840.76</v>
          </cell>
          <cell r="E1319">
            <v>491.48</v>
          </cell>
          <cell r="F1319">
            <v>2332.2399999999998</v>
          </cell>
        </row>
        <row r="1320">
          <cell r="A1320" t="str">
            <v>2 S 04 963 14</v>
          </cell>
          <cell r="B1320" t="str">
            <v>Poço de visita PVI 14</v>
          </cell>
          <cell r="C1320" t="str">
            <v>und</v>
          </cell>
          <cell r="D1320">
            <v>1719.35</v>
          </cell>
          <cell r="E1320">
            <v>459.07</v>
          </cell>
          <cell r="F1320">
            <v>2178.41</v>
          </cell>
        </row>
        <row r="1321">
          <cell r="A1321" t="str">
            <v>2 S 04 963 15</v>
          </cell>
          <cell r="B1321" t="str">
            <v>Poço de visita PVI 15</v>
          </cell>
          <cell r="C1321" t="str">
            <v>und</v>
          </cell>
          <cell r="D1321">
            <v>1980.52</v>
          </cell>
          <cell r="E1321">
            <v>528.79999999999995</v>
          </cell>
          <cell r="F1321">
            <v>2509.3200000000002</v>
          </cell>
        </row>
        <row r="1322">
          <cell r="A1322" t="str">
            <v>2 S 04 963 16</v>
          </cell>
          <cell r="B1322" t="str">
            <v>Poço de visita PVI 16</v>
          </cell>
          <cell r="C1322" t="str">
            <v>und</v>
          </cell>
          <cell r="D1322">
            <v>2301.34</v>
          </cell>
          <cell r="E1322">
            <v>614.46</v>
          </cell>
          <cell r="F1322">
            <v>2915.79</v>
          </cell>
        </row>
        <row r="1323">
          <cell r="A1323" t="str">
            <v>2 S 04 963 17</v>
          </cell>
          <cell r="B1323" t="str">
            <v>Poço de visita PVI 17</v>
          </cell>
          <cell r="C1323" t="str">
            <v>und</v>
          </cell>
          <cell r="D1323">
            <v>2644.77</v>
          </cell>
          <cell r="E1323">
            <v>706.15</v>
          </cell>
          <cell r="F1323">
            <v>3350.92</v>
          </cell>
        </row>
        <row r="1324">
          <cell r="A1324" t="str">
            <v>2 S 04 963 18</v>
          </cell>
          <cell r="B1324" t="str">
            <v>Poço de visita PVI 18</v>
          </cell>
          <cell r="C1324" t="str">
            <v>und</v>
          </cell>
          <cell r="D1324">
            <v>3197.42</v>
          </cell>
          <cell r="E1324">
            <v>853.71</v>
          </cell>
          <cell r="F1324">
            <v>4051.13</v>
          </cell>
        </row>
        <row r="1325">
          <cell r="A1325" t="str">
            <v>2 S 04 963 31</v>
          </cell>
          <cell r="B1325" t="str">
            <v>Chaminé dos poços de visita CPV 01</v>
          </cell>
          <cell r="C1325" t="str">
            <v>und</v>
          </cell>
          <cell r="D1325">
            <v>851.09</v>
          </cell>
          <cell r="E1325">
            <v>227.24</v>
          </cell>
          <cell r="F1325">
            <v>1078.33</v>
          </cell>
        </row>
        <row r="1326">
          <cell r="A1326" t="str">
            <v>2 S 04 963 32</v>
          </cell>
          <cell r="B1326" t="str">
            <v>Chaminé dos poços de visita CPV 02</v>
          </cell>
          <cell r="C1326" t="str">
            <v>und</v>
          </cell>
          <cell r="D1326">
            <v>987.55</v>
          </cell>
          <cell r="E1326">
            <v>263.68</v>
          </cell>
          <cell r="F1326">
            <v>1251.23</v>
          </cell>
        </row>
        <row r="1327">
          <cell r="A1327" t="str">
            <v>2 S 04 963 33</v>
          </cell>
          <cell r="B1327" t="str">
            <v>Chaminé dos poços de visita CPV 03</v>
          </cell>
          <cell r="C1327" t="str">
            <v>und</v>
          </cell>
          <cell r="D1327">
            <v>1118.78</v>
          </cell>
          <cell r="E1327">
            <v>298.70999999999998</v>
          </cell>
          <cell r="F1327">
            <v>1417.49</v>
          </cell>
        </row>
        <row r="1328">
          <cell r="A1328" t="str">
            <v>2 S 04 963 34</v>
          </cell>
          <cell r="B1328" t="str">
            <v>Chaminé dos poços de visita CPV 04</v>
          </cell>
          <cell r="C1328" t="str">
            <v>und</v>
          </cell>
          <cell r="D1328">
            <v>1256.22</v>
          </cell>
          <cell r="E1328">
            <v>335.41</v>
          </cell>
          <cell r="F1328">
            <v>1591.63</v>
          </cell>
        </row>
        <row r="1329">
          <cell r="A1329" t="str">
            <v>2 S 04 963 35</v>
          </cell>
          <cell r="B1329" t="str">
            <v>Chaminé dos poços de visita CPV 05</v>
          </cell>
          <cell r="C1329" t="str">
            <v>und</v>
          </cell>
          <cell r="D1329">
            <v>886.84</v>
          </cell>
          <cell r="E1329">
            <v>236.79</v>
          </cell>
          <cell r="F1329">
            <v>1123.6199999999999</v>
          </cell>
        </row>
        <row r="1330">
          <cell r="A1330" t="str">
            <v>2 S 04 963 36</v>
          </cell>
          <cell r="B1330" t="str">
            <v>Chaminé dos poços de visita CPV 06</v>
          </cell>
          <cell r="C1330" t="str">
            <v>und</v>
          </cell>
          <cell r="D1330">
            <v>1523.91</v>
          </cell>
          <cell r="E1330">
            <v>406.88</v>
          </cell>
          <cell r="F1330">
            <v>1930.79</v>
          </cell>
        </row>
        <row r="1331">
          <cell r="A1331" t="str">
            <v>2 S 04 963 37</v>
          </cell>
          <cell r="B1331" t="str">
            <v>Chaminé dos poços de visita CPV 07</v>
          </cell>
          <cell r="C1331" t="str">
            <v>und</v>
          </cell>
          <cell r="D1331">
            <v>1656.11</v>
          </cell>
          <cell r="E1331">
            <v>442.18</v>
          </cell>
          <cell r="F1331">
            <v>2098.29</v>
          </cell>
        </row>
        <row r="1332">
          <cell r="A1332" t="str">
            <v>2 S 04 963 51</v>
          </cell>
          <cell r="B1332" t="str">
            <v>Poço de visita PVI 01 AC/BP</v>
          </cell>
          <cell r="C1332" t="str">
            <v>und</v>
          </cell>
          <cell r="D1332">
            <v>1435.1</v>
          </cell>
          <cell r="E1332">
            <v>383.17</v>
          </cell>
          <cell r="F1332">
            <v>1818.27</v>
          </cell>
        </row>
        <row r="1333">
          <cell r="A1333" t="str">
            <v>2 S 04 963 52</v>
          </cell>
          <cell r="B1333" t="str">
            <v>Poço de visita PVI 02 AC/BP</v>
          </cell>
          <cell r="C1333" t="str">
            <v>und</v>
          </cell>
          <cell r="D1333">
            <v>1396.34</v>
          </cell>
          <cell r="E1333">
            <v>372.82</v>
          </cell>
          <cell r="F1333">
            <v>1769.16</v>
          </cell>
        </row>
        <row r="1334">
          <cell r="A1334" t="str">
            <v>2 S 04 963 53</v>
          </cell>
          <cell r="B1334" t="str">
            <v>Poço de visita PVI 03 AC/BP</v>
          </cell>
          <cell r="C1334" t="str">
            <v>und</v>
          </cell>
          <cell r="D1334">
            <v>1645.24</v>
          </cell>
          <cell r="E1334">
            <v>439.28</v>
          </cell>
          <cell r="F1334">
            <v>2084.52</v>
          </cell>
        </row>
        <row r="1335">
          <cell r="A1335" t="str">
            <v>2 S 04 963 54</v>
          </cell>
          <cell r="B1335" t="str">
            <v>Poço de visita PVI 04 AC/BP</v>
          </cell>
          <cell r="C1335" t="str">
            <v>und</v>
          </cell>
          <cell r="D1335">
            <v>1970.31</v>
          </cell>
          <cell r="E1335">
            <v>526.07000000000005</v>
          </cell>
          <cell r="F1335">
            <v>2496.39</v>
          </cell>
        </row>
        <row r="1336">
          <cell r="A1336" t="str">
            <v>2 S 04 963 55</v>
          </cell>
          <cell r="B1336" t="str">
            <v>Poço de visita PVI 05 AC/BP</v>
          </cell>
          <cell r="C1336" t="str">
            <v>und</v>
          </cell>
          <cell r="D1336">
            <v>2312.3000000000002</v>
          </cell>
          <cell r="E1336">
            <v>617.39</v>
          </cell>
          <cell r="F1336">
            <v>2929.69</v>
          </cell>
        </row>
        <row r="1337">
          <cell r="A1337" t="str">
            <v>2 S 04 963 56</v>
          </cell>
          <cell r="B1337" t="str">
            <v>Poço de visita PVI 06 AC/BP</v>
          </cell>
          <cell r="C1337" t="str">
            <v>und</v>
          </cell>
          <cell r="D1337">
            <v>2854.3</v>
          </cell>
          <cell r="E1337">
            <v>762.1</v>
          </cell>
          <cell r="F1337">
            <v>3616.4</v>
          </cell>
        </row>
        <row r="1338">
          <cell r="A1338" t="str">
            <v>2 S 04 963 57</v>
          </cell>
          <cell r="B1338" t="str">
            <v>Poço de visita PVI 07 AC/BP</v>
          </cell>
          <cell r="C1338" t="str">
            <v>und</v>
          </cell>
          <cell r="D1338">
            <v>1656.75</v>
          </cell>
          <cell r="E1338">
            <v>442.35</v>
          </cell>
          <cell r="F1338">
            <v>2099.1</v>
          </cell>
        </row>
        <row r="1339">
          <cell r="A1339" t="str">
            <v>2 S 04 963 58</v>
          </cell>
          <cell r="B1339" t="str">
            <v>Poço de visita PVI 08 AC/BP</v>
          </cell>
          <cell r="C1339" t="str">
            <v>und</v>
          </cell>
          <cell r="D1339">
            <v>1628.22</v>
          </cell>
          <cell r="E1339">
            <v>434.74</v>
          </cell>
          <cell r="F1339">
            <v>2062.96</v>
          </cell>
        </row>
        <row r="1340">
          <cell r="A1340" t="str">
            <v>2 S 04 963 59</v>
          </cell>
          <cell r="B1340" t="str">
            <v>Poço de visita PVI 09 AC/BP</v>
          </cell>
          <cell r="C1340" t="str">
            <v>und</v>
          </cell>
          <cell r="D1340">
            <v>1897.73</v>
          </cell>
          <cell r="E1340">
            <v>506.69</v>
          </cell>
          <cell r="F1340">
            <v>2404.4299999999998</v>
          </cell>
        </row>
        <row r="1341">
          <cell r="A1341" t="str">
            <v>2 S 04 963 60</v>
          </cell>
          <cell r="B1341" t="str">
            <v>Poço de visita PVI 10 AC/BP</v>
          </cell>
          <cell r="C1341" t="str">
            <v>und</v>
          </cell>
          <cell r="D1341">
            <v>2171.11</v>
          </cell>
          <cell r="E1341">
            <v>579.69000000000005</v>
          </cell>
          <cell r="F1341">
            <v>2750.8</v>
          </cell>
        </row>
        <row r="1342">
          <cell r="A1342" t="str">
            <v>2 S 04 963 61</v>
          </cell>
          <cell r="B1342" t="str">
            <v>Poço de visita PVI 11 AC/BP</v>
          </cell>
          <cell r="C1342" t="str">
            <v>und</v>
          </cell>
          <cell r="D1342">
            <v>2593.38</v>
          </cell>
          <cell r="E1342">
            <v>692.43</v>
          </cell>
          <cell r="F1342">
            <v>3285.81</v>
          </cell>
        </row>
        <row r="1343">
          <cell r="A1343" t="str">
            <v>2 S 04 963 62</v>
          </cell>
          <cell r="B1343" t="str">
            <v>Poço de visita PVI 12 AC/BP</v>
          </cell>
          <cell r="C1343" t="str">
            <v>und</v>
          </cell>
          <cell r="D1343">
            <v>3163.96</v>
          </cell>
          <cell r="E1343">
            <v>844.78</v>
          </cell>
          <cell r="F1343">
            <v>4008.73</v>
          </cell>
        </row>
        <row r="1344">
          <cell r="A1344" t="str">
            <v>2 S 04 963 63</v>
          </cell>
          <cell r="B1344" t="str">
            <v>Poço de visita PVI 13 AC/BP</v>
          </cell>
          <cell r="C1344" t="str">
            <v>und</v>
          </cell>
          <cell r="D1344">
            <v>1999.82</v>
          </cell>
          <cell r="E1344">
            <v>533.95000000000005</v>
          </cell>
          <cell r="F1344">
            <v>2533.7800000000002</v>
          </cell>
        </row>
        <row r="1345">
          <cell r="A1345" t="str">
            <v>2 S 04 963 64</v>
          </cell>
          <cell r="B1345" t="str">
            <v>Poço de visita PVI 14 AC/BP</v>
          </cell>
          <cell r="C1345" t="str">
            <v>und</v>
          </cell>
          <cell r="D1345">
            <v>1874.37</v>
          </cell>
          <cell r="E1345">
            <v>500.46</v>
          </cell>
          <cell r="F1345">
            <v>2374.8200000000002</v>
          </cell>
        </row>
        <row r="1346">
          <cell r="A1346" t="str">
            <v>2 S 04 963 65</v>
          </cell>
          <cell r="B1346" t="str">
            <v>Poço de visita PVI 15 AC/BP</v>
          </cell>
          <cell r="C1346" t="str">
            <v>und</v>
          </cell>
          <cell r="D1346">
            <v>2169.2399999999998</v>
          </cell>
          <cell r="E1346">
            <v>579.19000000000005</v>
          </cell>
          <cell r="F1346">
            <v>2748.43</v>
          </cell>
        </row>
        <row r="1347">
          <cell r="A1347" t="str">
            <v>2 S 04 963 66</v>
          </cell>
          <cell r="B1347" t="str">
            <v>Poço de visita PVI 16 AC/BP</v>
          </cell>
          <cell r="C1347" t="str">
            <v>und</v>
          </cell>
          <cell r="D1347">
            <v>2519.71</v>
          </cell>
          <cell r="E1347">
            <v>672.76</v>
          </cell>
          <cell r="F1347">
            <v>3192.47</v>
          </cell>
        </row>
        <row r="1348">
          <cell r="A1348" t="str">
            <v>2 S 04 963 67</v>
          </cell>
          <cell r="B1348" t="str">
            <v>Poço de visita PVI 17 AC/BP</v>
          </cell>
          <cell r="C1348" t="str">
            <v>und</v>
          </cell>
          <cell r="D1348">
            <v>2893.47</v>
          </cell>
          <cell r="E1348">
            <v>772.56</v>
          </cell>
          <cell r="F1348">
            <v>3666.02</v>
          </cell>
        </row>
        <row r="1349">
          <cell r="A1349" t="str">
            <v>2 S 04 963 68</v>
          </cell>
          <cell r="B1349" t="str">
            <v>Poço de visita PVI 18 AC/BP</v>
          </cell>
          <cell r="C1349" t="str">
            <v>und</v>
          </cell>
          <cell r="D1349">
            <v>3492.63</v>
          </cell>
          <cell r="E1349">
            <v>932.53</v>
          </cell>
          <cell r="F1349">
            <v>4425.16</v>
          </cell>
        </row>
        <row r="1350">
          <cell r="A1350" t="str">
            <v>2 S 04 963 81</v>
          </cell>
          <cell r="B1350" t="str">
            <v>Chaminé dos poços de visita CPV 01 AC/BP</v>
          </cell>
          <cell r="C1350" t="str">
            <v>und</v>
          </cell>
          <cell r="D1350">
            <v>874.64</v>
          </cell>
          <cell r="E1350">
            <v>233.53</v>
          </cell>
          <cell r="F1350">
            <v>1108.1600000000001</v>
          </cell>
        </row>
        <row r="1351">
          <cell r="A1351" t="str">
            <v>2 S 04 963 82</v>
          </cell>
          <cell r="B1351" t="str">
            <v>Chaminé dos poços de visita CPV 02 AC/BP</v>
          </cell>
          <cell r="C1351" t="str">
            <v>und</v>
          </cell>
          <cell r="D1351">
            <v>1015.87</v>
          </cell>
          <cell r="E1351">
            <v>271.24</v>
          </cell>
          <cell r="F1351">
            <v>1287.1099999999999</v>
          </cell>
        </row>
        <row r="1352">
          <cell r="A1352" t="str">
            <v>2 S 04 963 83</v>
          </cell>
          <cell r="B1352" t="str">
            <v>Chaminé dos poços de visita CPV 03 AC/BP</v>
          </cell>
          <cell r="C1352" t="str">
            <v>und</v>
          </cell>
          <cell r="D1352">
            <v>1151.26</v>
          </cell>
          <cell r="E1352">
            <v>307.39</v>
          </cell>
          <cell r="F1352">
            <v>1458.65</v>
          </cell>
        </row>
        <row r="1353">
          <cell r="A1353" t="str">
            <v>2 S 04 963 84</v>
          </cell>
          <cell r="B1353" t="str">
            <v>Chaminé dos poços de visita CPV 04 AC/BP</v>
          </cell>
          <cell r="C1353" t="str">
            <v>und</v>
          </cell>
          <cell r="D1353">
            <v>1293.48</v>
          </cell>
          <cell r="E1353">
            <v>345.36</v>
          </cell>
          <cell r="F1353">
            <v>1638.84</v>
          </cell>
        </row>
        <row r="1354">
          <cell r="A1354" t="str">
            <v>2 S 04 963 85</v>
          </cell>
          <cell r="B1354" t="str">
            <v>Chaminé dos poços de visita CPV 05 AC/BP</v>
          </cell>
          <cell r="C1354" t="str">
            <v>und</v>
          </cell>
          <cell r="D1354">
            <v>911.85</v>
          </cell>
          <cell r="E1354">
            <v>243.46</v>
          </cell>
          <cell r="F1354">
            <v>1155.32</v>
          </cell>
        </row>
        <row r="1355">
          <cell r="A1355" t="str">
            <v>2 S 04 963 86</v>
          </cell>
          <cell r="B1355" t="str">
            <v>Chaminé dos poços de visita CPV 06 AC/BP</v>
          </cell>
          <cell r="C1355" t="str">
            <v>und</v>
          </cell>
          <cell r="D1355">
            <v>1570.11</v>
          </cell>
          <cell r="E1355">
            <v>419.22</v>
          </cell>
          <cell r="F1355">
            <v>1989.33</v>
          </cell>
        </row>
        <row r="1356">
          <cell r="A1356" t="str">
            <v>2 S 04 963 87</v>
          </cell>
          <cell r="B1356" t="str">
            <v>Chaminé dos poços de visita CPV 07 AC/BP</v>
          </cell>
          <cell r="C1356" t="str">
            <v>und</v>
          </cell>
          <cell r="D1356">
            <v>1706.48</v>
          </cell>
          <cell r="E1356">
            <v>455.63</v>
          </cell>
          <cell r="F1356">
            <v>2162.11</v>
          </cell>
        </row>
        <row r="1357">
          <cell r="A1357" t="str">
            <v>2 S 04 964 01</v>
          </cell>
          <cell r="B1357" t="str">
            <v>Tubulação de drenagem urbana D=0,40 m s/ berço</v>
          </cell>
          <cell r="C1357" t="str">
            <v>m</v>
          </cell>
          <cell r="D1357">
            <v>132.75</v>
          </cell>
          <cell r="E1357">
            <v>35.44</v>
          </cell>
          <cell r="F1357">
            <v>168.19</v>
          </cell>
        </row>
        <row r="1358">
          <cell r="A1358" t="str">
            <v>2 S 04 964 02</v>
          </cell>
          <cell r="B1358" t="str">
            <v>Tubulação de drenagem urbana D=0,60 m s/ berço</v>
          </cell>
          <cell r="C1358" t="str">
            <v>m</v>
          </cell>
          <cell r="D1358">
            <v>257.43</v>
          </cell>
          <cell r="E1358">
            <v>68.73</v>
          </cell>
          <cell r="F1358">
            <v>326.16000000000003</v>
          </cell>
        </row>
        <row r="1359">
          <cell r="A1359" t="str">
            <v>2 S 04 964 03</v>
          </cell>
          <cell r="B1359" t="str">
            <v>Tubulação de drenagem urbana D=0,80 m s/ berço</v>
          </cell>
          <cell r="C1359" t="str">
            <v>m</v>
          </cell>
          <cell r="D1359">
            <v>340.67</v>
          </cell>
          <cell r="E1359">
            <v>90.96</v>
          </cell>
          <cell r="F1359">
            <v>431.63</v>
          </cell>
        </row>
        <row r="1360">
          <cell r="A1360" t="str">
            <v>2 S 04 964 04</v>
          </cell>
          <cell r="B1360" t="str">
            <v>Tubulação de drenagem urbana D=1,00 m s/ berço</v>
          </cell>
          <cell r="C1360" t="str">
            <v>m</v>
          </cell>
          <cell r="D1360">
            <v>474.54</v>
          </cell>
          <cell r="E1360">
            <v>126.7</v>
          </cell>
          <cell r="F1360">
            <v>601.24</v>
          </cell>
        </row>
        <row r="1361">
          <cell r="A1361" t="str">
            <v>2 S 04 964 05</v>
          </cell>
          <cell r="B1361" t="str">
            <v>Tubulação de drenagem urbana D=1,20 m s/ berço</v>
          </cell>
          <cell r="C1361" t="str">
            <v>m</v>
          </cell>
          <cell r="D1361">
            <v>631.75</v>
          </cell>
          <cell r="E1361">
            <v>168.68</v>
          </cell>
          <cell r="F1361">
            <v>800.43</v>
          </cell>
        </row>
        <row r="1362">
          <cell r="A1362" t="str">
            <v>2 S 04 964 06</v>
          </cell>
          <cell r="B1362" t="str">
            <v>Tubulação de drenagem urbana D=1,50 m s/ berço</v>
          </cell>
          <cell r="C1362" t="str">
            <v>m</v>
          </cell>
          <cell r="D1362">
            <v>937.69</v>
          </cell>
          <cell r="E1362">
            <v>250.36</v>
          </cell>
          <cell r="F1362">
            <v>1188.05</v>
          </cell>
        </row>
        <row r="1363">
          <cell r="A1363" t="str">
            <v>2 S 04 964 51</v>
          </cell>
          <cell r="B1363" t="str">
            <v>Tubulação de drenagem urbana-D=0,40m s/berço AC/BP</v>
          </cell>
          <cell r="C1363" t="str">
            <v>m</v>
          </cell>
          <cell r="D1363">
            <v>137.27000000000001</v>
          </cell>
          <cell r="E1363">
            <v>36.65</v>
          </cell>
          <cell r="F1363">
            <v>173.93</v>
          </cell>
        </row>
        <row r="1364">
          <cell r="A1364" t="str">
            <v>2 S 04 964 52</v>
          </cell>
          <cell r="B1364" t="str">
            <v>Tubulação de drenagem urbana-D=0,60m s/berço AC/BP</v>
          </cell>
          <cell r="C1364" t="str">
            <v>m</v>
          </cell>
          <cell r="D1364">
            <v>266.29000000000002</v>
          </cell>
          <cell r="E1364">
            <v>71.099999999999994</v>
          </cell>
          <cell r="F1364">
            <v>337.39</v>
          </cell>
        </row>
        <row r="1365">
          <cell r="A1365" t="str">
            <v>2 S 04 964 53</v>
          </cell>
          <cell r="B1365" t="str">
            <v>Tubulação de drenagem urbana-D=0,80m s/berço AC/BP</v>
          </cell>
          <cell r="C1365" t="str">
            <v>m</v>
          </cell>
          <cell r="D1365">
            <v>355.37</v>
          </cell>
          <cell r="E1365">
            <v>94.88</v>
          </cell>
          <cell r="F1365">
            <v>450.26</v>
          </cell>
        </row>
        <row r="1366">
          <cell r="A1366" t="str">
            <v>2 S 04 964 54</v>
          </cell>
          <cell r="B1366" t="str">
            <v>Tubulação de drenagem urbana-D=1,00m s/berço AC/BP</v>
          </cell>
          <cell r="C1366" t="str">
            <v>m</v>
          </cell>
          <cell r="D1366">
            <v>496.29</v>
          </cell>
          <cell r="E1366">
            <v>132.51</v>
          </cell>
          <cell r="F1366">
            <v>628.79999999999995</v>
          </cell>
        </row>
        <row r="1367">
          <cell r="A1367" t="str">
            <v>2 S 04 964 55</v>
          </cell>
          <cell r="B1367" t="str">
            <v>Tubulação de drenagem urbana-D=1,20m s/berço AC/BP</v>
          </cell>
          <cell r="C1367" t="str">
            <v>m</v>
          </cell>
          <cell r="D1367">
            <v>660.17</v>
          </cell>
          <cell r="E1367">
            <v>176.27</v>
          </cell>
          <cell r="F1367">
            <v>836.44</v>
          </cell>
        </row>
        <row r="1368">
          <cell r="A1368" t="str">
            <v>2 S 04 964 56</v>
          </cell>
          <cell r="B1368" t="str">
            <v>Tubulação de drenagem urbana-D=1,50m s/berço AC/BP</v>
          </cell>
          <cell r="C1368" t="str">
            <v>m</v>
          </cell>
          <cell r="D1368">
            <v>975.63</v>
          </cell>
          <cell r="E1368">
            <v>260.49</v>
          </cell>
          <cell r="F1368">
            <v>1236.1199999999999</v>
          </cell>
        </row>
        <row r="1369">
          <cell r="A1369" t="str">
            <v>2 S 04 990 01</v>
          </cell>
          <cell r="B1369" t="str">
            <v>Transposição de segmento de sarjetas TSS 01</v>
          </cell>
          <cell r="C1369" t="str">
            <v>m</v>
          </cell>
          <cell r="D1369">
            <v>124.83</v>
          </cell>
          <cell r="E1369">
            <v>33.33</v>
          </cell>
          <cell r="F1369">
            <v>158.15</v>
          </cell>
        </row>
        <row r="1370">
          <cell r="A1370" t="str">
            <v>2 S 04 990 02</v>
          </cell>
          <cell r="B1370" t="str">
            <v>Transposição de segmento de sarjetas TSS 02</v>
          </cell>
          <cell r="C1370" t="str">
            <v>m</v>
          </cell>
          <cell r="D1370">
            <v>149.68</v>
          </cell>
          <cell r="E1370">
            <v>39.97</v>
          </cell>
          <cell r="F1370">
            <v>189.65</v>
          </cell>
        </row>
        <row r="1371">
          <cell r="A1371" t="str">
            <v>2 S 04 990 03</v>
          </cell>
          <cell r="B1371" t="str">
            <v>Transposição de segmento de sarjetas TSS 03</v>
          </cell>
          <cell r="C1371" t="str">
            <v>m</v>
          </cell>
          <cell r="D1371">
            <v>258.83999999999997</v>
          </cell>
          <cell r="E1371">
            <v>69.11</v>
          </cell>
          <cell r="F1371">
            <v>327.95</v>
          </cell>
        </row>
        <row r="1372">
          <cell r="A1372" t="str">
            <v>2 S 04 990 04</v>
          </cell>
          <cell r="B1372" t="str">
            <v>Transposição de segmento de sarjetas TSS 04</v>
          </cell>
          <cell r="C1372" t="str">
            <v>m</v>
          </cell>
          <cell r="D1372">
            <v>223.06</v>
          </cell>
          <cell r="E1372">
            <v>59.56</v>
          </cell>
          <cell r="F1372">
            <v>282.61</v>
          </cell>
        </row>
        <row r="1373">
          <cell r="A1373" t="str">
            <v>2 S 04 990 05</v>
          </cell>
          <cell r="B1373" t="str">
            <v>Transposição de segmento de sarjetas TSS 05</v>
          </cell>
          <cell r="C1373" t="str">
            <v>m</v>
          </cell>
          <cell r="D1373">
            <v>199.27</v>
          </cell>
          <cell r="E1373">
            <v>53.2</v>
          </cell>
          <cell r="F1373">
            <v>252.47</v>
          </cell>
        </row>
        <row r="1374">
          <cell r="A1374" t="str">
            <v>2 S 04 990 06</v>
          </cell>
          <cell r="B1374" t="str">
            <v>Transposição de segmento de sarjetas TSS 06</v>
          </cell>
          <cell r="C1374" t="str">
            <v>m</v>
          </cell>
          <cell r="D1374">
            <v>187.2</v>
          </cell>
          <cell r="E1374">
            <v>49.98</v>
          </cell>
          <cell r="F1374">
            <v>237.18</v>
          </cell>
        </row>
        <row r="1375">
          <cell r="A1375" t="str">
            <v>2 S 04 990 51</v>
          </cell>
          <cell r="B1375" t="str">
            <v>Transposição de segmentos de sarjetas-TSS 01 AC/BP</v>
          </cell>
          <cell r="C1375" t="str">
            <v>m</v>
          </cell>
          <cell r="D1375">
            <v>147.80000000000001</v>
          </cell>
          <cell r="E1375">
            <v>39.46</v>
          </cell>
          <cell r="F1375">
            <v>187.26</v>
          </cell>
        </row>
        <row r="1376">
          <cell r="A1376" t="str">
            <v>2 S 04 990 52</v>
          </cell>
          <cell r="B1376" t="str">
            <v>Transposição de segmentos de sarjetas-TSS 02 AC/BP</v>
          </cell>
          <cell r="C1376" t="str">
            <v>m</v>
          </cell>
          <cell r="D1376">
            <v>177.62</v>
          </cell>
          <cell r="E1376">
            <v>47.42</v>
          </cell>
          <cell r="F1376">
            <v>225.04</v>
          </cell>
        </row>
        <row r="1377">
          <cell r="A1377" t="str">
            <v>2 S 04 990 53</v>
          </cell>
          <cell r="B1377" t="str">
            <v>Transposição de segmento de sarjetas-TSS 03 AC/BP</v>
          </cell>
          <cell r="C1377" t="str">
            <v>m</v>
          </cell>
          <cell r="D1377">
            <v>281.08</v>
          </cell>
          <cell r="E1377">
            <v>75.05</v>
          </cell>
          <cell r="F1377">
            <v>356.13</v>
          </cell>
        </row>
        <row r="1378">
          <cell r="A1378" t="str">
            <v>2 S 04 990 54</v>
          </cell>
          <cell r="B1378" t="str">
            <v>Transposição de segmento de sarjetas-TSS 04 AC/BP</v>
          </cell>
          <cell r="C1378" t="str">
            <v>m</v>
          </cell>
          <cell r="D1378">
            <v>243.28</v>
          </cell>
          <cell r="E1378">
            <v>64.95</v>
          </cell>
          <cell r="F1378">
            <v>308.23</v>
          </cell>
        </row>
        <row r="1379">
          <cell r="A1379" t="str">
            <v>2 S 04 990 55</v>
          </cell>
          <cell r="B1379" t="str">
            <v>Transposição de segmento de sarjetas-TSS 05 AC/BP</v>
          </cell>
          <cell r="C1379" t="str">
            <v>m</v>
          </cell>
          <cell r="D1379">
            <v>218.14</v>
          </cell>
          <cell r="E1379">
            <v>58.24</v>
          </cell>
          <cell r="F1379">
            <v>276.38</v>
          </cell>
        </row>
        <row r="1380">
          <cell r="A1380" t="str">
            <v>2 S 04 990 56</v>
          </cell>
          <cell r="B1380" t="str">
            <v>Transposição de segmento de sarjetas-TSS 06 AC/BP</v>
          </cell>
          <cell r="C1380" t="str">
            <v>m</v>
          </cell>
          <cell r="D1380">
            <v>205.4</v>
          </cell>
          <cell r="E1380">
            <v>54.84</v>
          </cell>
          <cell r="F1380">
            <v>260.24</v>
          </cell>
        </row>
        <row r="1381">
          <cell r="A1381" t="str">
            <v>2 S 04 991 01</v>
          </cell>
          <cell r="B1381" t="str">
            <v>Tampa concr. p/caixa colet. (4 nervuras) TCC 01</v>
          </cell>
          <cell r="C1381" t="str">
            <v>und</v>
          </cell>
          <cell r="D1381">
            <v>135.63</v>
          </cell>
          <cell r="E1381">
            <v>36.21</v>
          </cell>
          <cell r="F1381">
            <v>171.84</v>
          </cell>
        </row>
        <row r="1382">
          <cell r="A1382" t="str">
            <v>2 S 04 991 02</v>
          </cell>
          <cell r="B1382" t="str">
            <v>Tampa de ferro p/ caixa coletora TCC 02</v>
          </cell>
          <cell r="C1382" t="str">
            <v>und</v>
          </cell>
          <cell r="D1382">
            <v>207.2</v>
          </cell>
          <cell r="E1382">
            <v>55.32</v>
          </cell>
          <cell r="F1382">
            <v>262.52</v>
          </cell>
        </row>
        <row r="1383">
          <cell r="A1383" t="str">
            <v>2 S 04 991 51</v>
          </cell>
          <cell r="B1383" t="str">
            <v>Tampa concr.p/caixa colet(4 nervuras)-TCC 01 AC/BP</v>
          </cell>
          <cell r="C1383" t="str">
            <v>und</v>
          </cell>
          <cell r="D1383">
            <v>141.83000000000001</v>
          </cell>
          <cell r="E1383">
            <v>37.869999999999997</v>
          </cell>
          <cell r="F1383">
            <v>179.7</v>
          </cell>
        </row>
        <row r="1384">
          <cell r="A1384" t="str">
            <v>2 S 04 999 03</v>
          </cell>
          <cell r="B1384" t="str">
            <v>Escoramento de bueiros celulares</v>
          </cell>
          <cell r="C1384" t="str">
            <v>m3</v>
          </cell>
          <cell r="D1384">
            <v>55.01</v>
          </cell>
          <cell r="E1384">
            <v>14.69</v>
          </cell>
          <cell r="F1384">
            <v>69.7</v>
          </cell>
        </row>
        <row r="1385">
          <cell r="A1385" t="str">
            <v>2 S 04 999 06</v>
          </cell>
          <cell r="B1385" t="str">
            <v>Solo local / selo de argila apiloado</v>
          </cell>
          <cell r="C1385" t="str">
            <v>m3</v>
          </cell>
          <cell r="D1385">
            <v>20.91</v>
          </cell>
          <cell r="E1385">
            <v>5.58</v>
          </cell>
          <cell r="F1385">
            <v>26.5</v>
          </cell>
        </row>
        <row r="1386">
          <cell r="A1386" t="str">
            <v>2 S 04 999 07</v>
          </cell>
          <cell r="B1386" t="str">
            <v>Lastro de brita</v>
          </cell>
          <cell r="C1386" t="str">
            <v>m3</v>
          </cell>
          <cell r="D1386">
            <v>42.36</v>
          </cell>
          <cell r="E1386">
            <v>11.31</v>
          </cell>
          <cell r="F1386">
            <v>53.67</v>
          </cell>
        </row>
        <row r="1387">
          <cell r="A1387" t="str">
            <v>2 S 04 999 57</v>
          </cell>
          <cell r="B1387" t="str">
            <v>Lastro de brita BC</v>
          </cell>
          <cell r="C1387" t="str">
            <v>m3</v>
          </cell>
          <cell r="D1387">
            <v>73.36</v>
          </cell>
          <cell r="E1387">
            <v>19.59</v>
          </cell>
          <cell r="F1387">
            <v>92.94</v>
          </cell>
        </row>
        <row r="1388">
          <cell r="A1388" t="str">
            <v>2 S 05 000 06</v>
          </cell>
          <cell r="B1388" t="str">
            <v>Calha metálica semi-circular D=0,40 m</v>
          </cell>
          <cell r="C1388" t="str">
            <v>m</v>
          </cell>
          <cell r="D1388">
            <v>160.62</v>
          </cell>
          <cell r="E1388">
            <v>42.89</v>
          </cell>
          <cell r="F1388">
            <v>203.51</v>
          </cell>
        </row>
        <row r="1389">
          <cell r="A1389" t="str">
            <v>2 S 05 000 09</v>
          </cell>
          <cell r="B1389" t="str">
            <v>Dentes para bueiros simples D=0,60 m</v>
          </cell>
          <cell r="C1389" t="str">
            <v>und</v>
          </cell>
          <cell r="D1389">
            <v>43.22</v>
          </cell>
          <cell r="E1389">
            <v>11.54</v>
          </cell>
          <cell r="F1389">
            <v>54.75</v>
          </cell>
        </row>
        <row r="1390">
          <cell r="A1390" t="str">
            <v>2 S 05 000 10</v>
          </cell>
          <cell r="B1390" t="str">
            <v>Dentes para bueiros simples D=0,80 m</v>
          </cell>
          <cell r="C1390" t="str">
            <v>und</v>
          </cell>
          <cell r="D1390">
            <v>53.36</v>
          </cell>
          <cell r="E1390">
            <v>14.25</v>
          </cell>
          <cell r="F1390">
            <v>67.599999999999994</v>
          </cell>
        </row>
        <row r="1391">
          <cell r="A1391" t="str">
            <v>2 S 05 000 11</v>
          </cell>
          <cell r="B1391" t="str">
            <v>Dentes para bueiros simples D=1,00 m</v>
          </cell>
          <cell r="C1391" t="str">
            <v>und</v>
          </cell>
          <cell r="D1391">
            <v>63.47</v>
          </cell>
          <cell r="E1391">
            <v>16.95</v>
          </cell>
          <cell r="F1391">
            <v>80.41</v>
          </cell>
        </row>
        <row r="1392">
          <cell r="A1392" t="str">
            <v>2 S 05 000 12</v>
          </cell>
          <cell r="B1392" t="str">
            <v>Dentes para bueiros simples D=1,20 m</v>
          </cell>
          <cell r="C1392" t="str">
            <v>und</v>
          </cell>
          <cell r="D1392">
            <v>71.34</v>
          </cell>
          <cell r="E1392">
            <v>19.05</v>
          </cell>
          <cell r="F1392">
            <v>90.39</v>
          </cell>
        </row>
        <row r="1393">
          <cell r="A1393" t="str">
            <v>2 S 05 000 13</v>
          </cell>
          <cell r="B1393" t="str">
            <v>Dentes para bueiros simples D=1,50 m</v>
          </cell>
          <cell r="C1393" t="str">
            <v>und</v>
          </cell>
          <cell r="D1393">
            <v>92.51</v>
          </cell>
          <cell r="E1393">
            <v>24.7</v>
          </cell>
          <cell r="F1393">
            <v>117.21</v>
          </cell>
        </row>
        <row r="1394">
          <cell r="A1394" t="str">
            <v>2 S 05 000 14</v>
          </cell>
          <cell r="B1394" t="str">
            <v>Dentes para bueiros duplos D=1,00 m</v>
          </cell>
          <cell r="C1394" t="str">
            <v>und</v>
          </cell>
          <cell r="D1394">
            <v>127.13</v>
          </cell>
          <cell r="E1394">
            <v>33.94</v>
          </cell>
          <cell r="F1394">
            <v>161.07</v>
          </cell>
        </row>
        <row r="1395">
          <cell r="A1395" t="str">
            <v>2 S 05 000 15</v>
          </cell>
          <cell r="B1395" t="str">
            <v>Dentes para bueiros duplos D=1,20 m</v>
          </cell>
          <cell r="C1395" t="str">
            <v>und</v>
          </cell>
          <cell r="D1395">
            <v>142.49</v>
          </cell>
          <cell r="E1395">
            <v>38.049999999999997</v>
          </cell>
          <cell r="F1395">
            <v>180.54</v>
          </cell>
        </row>
        <row r="1396">
          <cell r="A1396" t="str">
            <v>2 S 05 000 16</v>
          </cell>
          <cell r="B1396" t="str">
            <v>Dentes para bueiros duplos D=1,50 m</v>
          </cell>
          <cell r="C1396" t="str">
            <v>und</v>
          </cell>
          <cell r="D1396">
            <v>178.39</v>
          </cell>
          <cell r="E1396">
            <v>47.63</v>
          </cell>
          <cell r="F1396">
            <v>226.02</v>
          </cell>
        </row>
        <row r="1397">
          <cell r="A1397" t="str">
            <v>2 S 05 000 17</v>
          </cell>
          <cell r="B1397" t="str">
            <v>Dentes para bueiros triplos D=1,00 m</v>
          </cell>
          <cell r="C1397" t="str">
            <v>und</v>
          </cell>
          <cell r="D1397">
            <v>185.14</v>
          </cell>
          <cell r="E1397">
            <v>49.43</v>
          </cell>
          <cell r="F1397">
            <v>234.57</v>
          </cell>
        </row>
        <row r="1398">
          <cell r="A1398" t="str">
            <v>2 S 05 000 18</v>
          </cell>
          <cell r="B1398" t="str">
            <v>Dentes para bueiros triplos D=1,20</v>
          </cell>
          <cell r="C1398" t="str">
            <v>und</v>
          </cell>
          <cell r="D1398">
            <v>213.84</v>
          </cell>
          <cell r="E1398">
            <v>57.09</v>
          </cell>
          <cell r="F1398">
            <v>270.93</v>
          </cell>
        </row>
        <row r="1399">
          <cell r="A1399" t="str">
            <v>2 S 05 000 19</v>
          </cell>
          <cell r="B1399" t="str">
            <v>Dentes para bueiros triplos D=1,50 m</v>
          </cell>
          <cell r="C1399" t="str">
            <v>und</v>
          </cell>
          <cell r="D1399">
            <v>263.26</v>
          </cell>
          <cell r="E1399">
            <v>70.290000000000006</v>
          </cell>
          <cell r="F1399">
            <v>333.56</v>
          </cell>
        </row>
        <row r="1400">
          <cell r="A1400" t="str">
            <v>2 S 05 000 59</v>
          </cell>
          <cell r="B1400" t="str">
            <v>Dentes para bueiros simples D=0,60 m AC/BP/PP</v>
          </cell>
          <cell r="C1400" t="str">
            <v>und</v>
          </cell>
          <cell r="D1400">
            <v>51.97</v>
          </cell>
          <cell r="E1400">
            <v>13.88</v>
          </cell>
          <cell r="F1400">
            <v>65.84</v>
          </cell>
        </row>
        <row r="1401">
          <cell r="A1401" t="str">
            <v>2 S 05 000 60</v>
          </cell>
          <cell r="B1401" t="str">
            <v>Dentes para bueiros simples D=0,80 m AC/BP/PP</v>
          </cell>
          <cell r="C1401" t="str">
            <v>und</v>
          </cell>
          <cell r="D1401">
            <v>64.27</v>
          </cell>
          <cell r="E1401">
            <v>17.16</v>
          </cell>
          <cell r="F1401">
            <v>81.430000000000007</v>
          </cell>
        </row>
        <row r="1402">
          <cell r="A1402" t="str">
            <v>2 S 05 000 61</v>
          </cell>
          <cell r="B1402" t="str">
            <v>Dentes para bueiros simples D=1,00 m AC/BP/PP</v>
          </cell>
          <cell r="C1402" t="str">
            <v>und</v>
          </cell>
          <cell r="D1402">
            <v>76.540000000000006</v>
          </cell>
          <cell r="E1402">
            <v>20.440000000000001</v>
          </cell>
          <cell r="F1402">
            <v>96.97</v>
          </cell>
        </row>
        <row r="1403">
          <cell r="A1403" t="str">
            <v>2 S 05 000 62</v>
          </cell>
          <cell r="B1403" t="str">
            <v>Dentes para bueiros simples D=1,20 m AC/BP/PP</v>
          </cell>
          <cell r="C1403" t="str">
            <v>und</v>
          </cell>
          <cell r="D1403">
            <v>86.46</v>
          </cell>
          <cell r="E1403">
            <v>23.08</v>
          </cell>
          <cell r="F1403">
            <v>109.54</v>
          </cell>
        </row>
        <row r="1404">
          <cell r="A1404" t="str">
            <v>2 S 05 000 63</v>
          </cell>
          <cell r="B1404" t="str">
            <v>Dentes para bueiros simples D=1,50 m AC/BP/PP</v>
          </cell>
          <cell r="C1404" t="str">
            <v>und</v>
          </cell>
          <cell r="D1404">
            <v>110.52</v>
          </cell>
          <cell r="E1404">
            <v>29.51</v>
          </cell>
          <cell r="F1404">
            <v>140.03</v>
          </cell>
        </row>
        <row r="1405">
          <cell r="A1405" t="str">
            <v>2 S 05 000 64</v>
          </cell>
          <cell r="B1405" t="str">
            <v>Dentes para bueiros duplos D=1,00 m AC/BP/PP</v>
          </cell>
          <cell r="C1405" t="str">
            <v>und</v>
          </cell>
          <cell r="D1405">
            <v>153.33000000000001</v>
          </cell>
          <cell r="E1405">
            <v>40.94</v>
          </cell>
          <cell r="F1405">
            <v>194.26</v>
          </cell>
        </row>
        <row r="1406">
          <cell r="A1406" t="str">
            <v>2 S 05 000 65</v>
          </cell>
          <cell r="B1406" t="str">
            <v>Dentes para bueiros duplos D=1,20 m AC/BP/PP</v>
          </cell>
          <cell r="C1406" t="str">
            <v>und</v>
          </cell>
          <cell r="D1406">
            <v>172.67</v>
          </cell>
          <cell r="E1406">
            <v>46.1</v>
          </cell>
          <cell r="F1406">
            <v>218.77</v>
          </cell>
        </row>
        <row r="1407">
          <cell r="A1407" t="str">
            <v>2 S 05 000 66</v>
          </cell>
          <cell r="B1407" t="str">
            <v>Dentes para bueiros duplos D=1,50 m AC/BP/PP</v>
          </cell>
          <cell r="C1407" t="str">
            <v>und</v>
          </cell>
          <cell r="D1407">
            <v>214.42</v>
          </cell>
          <cell r="E1407">
            <v>57.25</v>
          </cell>
          <cell r="F1407">
            <v>271.67</v>
          </cell>
        </row>
        <row r="1408">
          <cell r="A1408" t="str">
            <v>2 S 05 000 67</v>
          </cell>
          <cell r="B1408" t="str">
            <v>Dentes para bueiros triplos D=1,00 m AC/BP/PP</v>
          </cell>
          <cell r="C1408" t="str">
            <v>und</v>
          </cell>
          <cell r="D1408">
            <v>224.41</v>
          </cell>
          <cell r="E1408">
            <v>59.92</v>
          </cell>
          <cell r="F1408">
            <v>284.33</v>
          </cell>
        </row>
        <row r="1409">
          <cell r="A1409" t="str">
            <v>2 S 05 000 68</v>
          </cell>
          <cell r="B1409" t="str">
            <v>Dentes para bueiros triplos D=1,20 AC/BP/PP</v>
          </cell>
          <cell r="C1409" t="str">
            <v>und</v>
          </cell>
          <cell r="D1409">
            <v>259.13</v>
          </cell>
          <cell r="E1409">
            <v>69.19</v>
          </cell>
          <cell r="F1409">
            <v>328.32</v>
          </cell>
        </row>
        <row r="1410">
          <cell r="A1410" t="str">
            <v>2 S 05 000 69</v>
          </cell>
          <cell r="B1410" t="str">
            <v>Dentes para bueiros triplos D=1,50 m AC/BP/PP</v>
          </cell>
          <cell r="C1410" t="str">
            <v>und</v>
          </cell>
          <cell r="D1410">
            <v>317.25</v>
          </cell>
          <cell r="E1410">
            <v>84.71</v>
          </cell>
          <cell r="F1410">
            <v>401.96</v>
          </cell>
        </row>
        <row r="1411">
          <cell r="A1411" t="str">
            <v>2 S 05 100 00</v>
          </cell>
          <cell r="B1411" t="str">
            <v>Enleivamento</v>
          </cell>
          <cell r="C1411" t="str">
            <v>m2</v>
          </cell>
          <cell r="D1411">
            <v>6.35</v>
          </cell>
          <cell r="E1411">
            <v>1.7000000000000002</v>
          </cell>
          <cell r="F1411">
            <v>8.0500000000000007</v>
          </cell>
        </row>
        <row r="1412">
          <cell r="A1412" t="str">
            <v>2 S 05 102 00</v>
          </cell>
          <cell r="B1412" t="str">
            <v>Hidrossemeadura</v>
          </cell>
          <cell r="C1412" t="str">
            <v>m2</v>
          </cell>
          <cell r="D1412">
            <v>0.75</v>
          </cell>
          <cell r="E1412">
            <v>0.2</v>
          </cell>
          <cell r="F1412">
            <v>0.96</v>
          </cell>
        </row>
        <row r="1413">
          <cell r="A1413" t="str">
            <v>2 S 05 300 01</v>
          </cell>
          <cell r="B1413" t="str">
            <v>Alvenaria de pedra arrumada</v>
          </cell>
          <cell r="C1413" t="str">
            <v>m3</v>
          </cell>
          <cell r="D1413">
            <v>96.45</v>
          </cell>
          <cell r="E1413">
            <v>25.75</v>
          </cell>
          <cell r="F1413">
            <v>122.2</v>
          </cell>
        </row>
        <row r="1414">
          <cell r="A1414" t="str">
            <v>2 S 05 300 02</v>
          </cell>
          <cell r="B1414" t="str">
            <v>Enrocamento de pedra jogada</v>
          </cell>
          <cell r="C1414" t="str">
            <v>m3</v>
          </cell>
          <cell r="D1414">
            <v>50.7</v>
          </cell>
          <cell r="E1414">
            <v>13.54</v>
          </cell>
          <cell r="F1414">
            <v>64.23</v>
          </cell>
        </row>
        <row r="1415">
          <cell r="A1415" t="str">
            <v>2 S 05 301 00</v>
          </cell>
          <cell r="B1415" t="str">
            <v>Alvenaria de pedra argamassada</v>
          </cell>
          <cell r="C1415" t="str">
            <v>m3</v>
          </cell>
          <cell r="D1415">
            <v>180.73</v>
          </cell>
          <cell r="E1415">
            <v>48.26</v>
          </cell>
          <cell r="F1415">
            <v>228.99</v>
          </cell>
        </row>
        <row r="1416">
          <cell r="A1416" t="str">
            <v>2 S 05 301 01</v>
          </cell>
          <cell r="B1416" t="str">
            <v>Alvenaria tijolos de 20 cm de espessura</v>
          </cell>
          <cell r="C1416" t="str">
            <v>m2</v>
          </cell>
          <cell r="D1416">
            <v>55.67</v>
          </cell>
          <cell r="E1416">
            <v>14.86</v>
          </cell>
          <cell r="F1416">
            <v>70.53</v>
          </cell>
        </row>
        <row r="1417">
          <cell r="A1417" t="str">
            <v>2 S 05 301 50</v>
          </cell>
          <cell r="B1417" t="str">
            <v>Alvenaria de pedra argamassada AC/BP/PP</v>
          </cell>
          <cell r="C1417" t="str">
            <v>m3</v>
          </cell>
          <cell r="D1417">
            <v>221.98</v>
          </cell>
          <cell r="E1417">
            <v>59.27</v>
          </cell>
          <cell r="F1417">
            <v>281.24</v>
          </cell>
        </row>
        <row r="1418">
          <cell r="A1418" t="str">
            <v>2 S 05 301 51</v>
          </cell>
          <cell r="B1418" t="str">
            <v>Alvenaria tijolos de 0,20 cm de espessura AC</v>
          </cell>
          <cell r="C1418" t="str">
            <v>m2</v>
          </cell>
          <cell r="D1418">
            <v>57.5</v>
          </cell>
          <cell r="E1418">
            <v>15.35</v>
          </cell>
          <cell r="F1418">
            <v>72.86</v>
          </cell>
        </row>
        <row r="1419">
          <cell r="A1419" t="str">
            <v>2 S 05 302 02</v>
          </cell>
          <cell r="B1419" t="str">
            <v>Muro gabião cx 0,50 alt.8X10,ZN/AL+PVC D=2,4mm</v>
          </cell>
          <cell r="C1419" t="str">
            <v>m3</v>
          </cell>
          <cell r="D1419">
            <v>347.11</v>
          </cell>
          <cell r="E1419">
            <v>92.68</v>
          </cell>
          <cell r="F1419">
            <v>439.79</v>
          </cell>
        </row>
        <row r="1420">
          <cell r="A1420" t="str">
            <v>2 S 05 302 03</v>
          </cell>
          <cell r="B1420" t="str">
            <v>Muro gabião cx1,00 alt.8X10 ZN/AL+PVC D=2,4mm</v>
          </cell>
          <cell r="C1420" t="str">
            <v>m3</v>
          </cell>
          <cell r="D1420">
            <v>277.38</v>
          </cell>
          <cell r="E1420">
            <v>74.06</v>
          </cell>
          <cell r="F1420">
            <v>351.44</v>
          </cell>
        </row>
        <row r="1421">
          <cell r="A1421" t="str">
            <v>2 S 05 302 04</v>
          </cell>
          <cell r="B1421" t="str">
            <v>Muro gabião cx 0,50 alt.8X10,ZN/AL D=2,7mm</v>
          </cell>
          <cell r="C1421" t="str">
            <v>m3</v>
          </cell>
          <cell r="D1421">
            <v>302.27999999999997</v>
          </cell>
          <cell r="E1421">
            <v>80.709999999999994</v>
          </cell>
          <cell r="F1421">
            <v>382.99</v>
          </cell>
        </row>
        <row r="1422">
          <cell r="A1422" t="str">
            <v>2 S 05 302 05</v>
          </cell>
          <cell r="B1422" t="str">
            <v>Muro gabião cx 1,00 alt.8X10,ZN/AL D=2,7mm</v>
          </cell>
          <cell r="C1422" t="str">
            <v>m3</v>
          </cell>
          <cell r="D1422">
            <v>259.39</v>
          </cell>
          <cell r="E1422">
            <v>69.260000000000005</v>
          </cell>
          <cell r="F1422">
            <v>328.65</v>
          </cell>
        </row>
        <row r="1423">
          <cell r="A1423" t="str">
            <v>2 S 05 302 06</v>
          </cell>
          <cell r="B1423" t="str">
            <v>Gabião colchão esp 0,23m 6X8ZN/AL+PVC D=2,00mm</v>
          </cell>
          <cell r="C1423" t="str">
            <v>m2</v>
          </cell>
          <cell r="D1423">
            <v>98.11</v>
          </cell>
          <cell r="E1423">
            <v>26.2</v>
          </cell>
          <cell r="F1423">
            <v>124.31</v>
          </cell>
        </row>
        <row r="1424">
          <cell r="A1424" t="str">
            <v>2 S 05 302 07</v>
          </cell>
          <cell r="B1424" t="str">
            <v>Gabião colchão esp. 0,30m 6X8ZN/AL+PVC D=2,00mm</v>
          </cell>
          <cell r="C1424" t="str">
            <v>m2</v>
          </cell>
          <cell r="D1424">
            <v>115.06</v>
          </cell>
          <cell r="E1424">
            <v>30.72</v>
          </cell>
          <cell r="F1424">
            <v>145.79</v>
          </cell>
        </row>
        <row r="1425">
          <cell r="A1425" t="str">
            <v>2 S 05 302 08</v>
          </cell>
          <cell r="B1425" t="str">
            <v>Gabião saco D=0,65m 8X10ZN/AL+PVC D=2,40mm</v>
          </cell>
          <cell r="C1425" t="str">
            <v>m3</v>
          </cell>
          <cell r="D1425">
            <v>281.41000000000003</v>
          </cell>
          <cell r="E1425">
            <v>75.14</v>
          </cell>
          <cell r="F1425">
            <v>356.55</v>
          </cell>
        </row>
        <row r="1426">
          <cell r="A1426" t="str">
            <v>2 S 05 303 01</v>
          </cell>
          <cell r="B1426" t="str">
            <v>Terra armada ECE greide 0,0&lt;h&lt;6,00m</v>
          </cell>
          <cell r="C1426" t="str">
            <v>m2</v>
          </cell>
          <cell r="D1426">
            <v>0</v>
          </cell>
          <cell r="E1426">
            <v>0</v>
          </cell>
          <cell r="F1426">
            <v>0</v>
          </cell>
        </row>
        <row r="1427">
          <cell r="A1427" t="str">
            <v>2 S 05 303 02</v>
          </cell>
          <cell r="B1427" t="str">
            <v>Terra armada ECE greide 6,0&lt;h&lt;9,00m</v>
          </cell>
          <cell r="C1427" t="str">
            <v>m2</v>
          </cell>
          <cell r="D1427">
            <v>0</v>
          </cell>
          <cell r="E1427">
            <v>0</v>
          </cell>
          <cell r="F1427">
            <v>0</v>
          </cell>
        </row>
        <row r="1428">
          <cell r="A1428" t="str">
            <v>2 S 05 303 03</v>
          </cell>
          <cell r="B1428" t="str">
            <v>Terra armada ECE greide 9,0&lt;h&lt;12,00m</v>
          </cell>
          <cell r="C1428" t="str">
            <v>m2</v>
          </cell>
          <cell r="D1428">
            <v>0</v>
          </cell>
          <cell r="E1428">
            <v>0</v>
          </cell>
          <cell r="F1428">
            <v>0</v>
          </cell>
        </row>
        <row r="1429">
          <cell r="A1429" t="str">
            <v>2 S 05 303 04</v>
          </cell>
          <cell r="B1429" t="str">
            <v>Terra armada ECE pé de talude 0,0&lt;h&lt;6,00m</v>
          </cell>
          <cell r="C1429" t="str">
            <v>m2</v>
          </cell>
          <cell r="D1429">
            <v>0</v>
          </cell>
          <cell r="E1429">
            <v>0</v>
          </cell>
          <cell r="F1429">
            <v>0</v>
          </cell>
        </row>
        <row r="1430">
          <cell r="A1430" t="str">
            <v>2 S 05 303 05</v>
          </cell>
          <cell r="B1430" t="str">
            <v>Terra armada ECE pé de talude 6,0&lt;h&lt;9,00m</v>
          </cell>
          <cell r="C1430" t="str">
            <v>m2</v>
          </cell>
          <cell r="D1430">
            <v>0</v>
          </cell>
          <cell r="E1430">
            <v>0</v>
          </cell>
          <cell r="F1430">
            <v>0</v>
          </cell>
        </row>
        <row r="1431">
          <cell r="A1431" t="str">
            <v>2 S 05 303 06</v>
          </cell>
          <cell r="B1431" t="str">
            <v>Terra armada ECE pé de talude 9,0&lt;h&lt;12,00m</v>
          </cell>
          <cell r="C1431" t="str">
            <v>m2</v>
          </cell>
          <cell r="D1431">
            <v>0</v>
          </cell>
          <cell r="E1431">
            <v>0</v>
          </cell>
          <cell r="F1431">
            <v>0</v>
          </cell>
        </row>
        <row r="1432">
          <cell r="A1432" t="str">
            <v>2 S 05 303 07</v>
          </cell>
          <cell r="B1432" t="str">
            <v>Terra armada ECE encontro portante 0,0&lt;h&lt;6,00m</v>
          </cell>
          <cell r="C1432" t="str">
            <v>m2</v>
          </cell>
          <cell r="D1432">
            <v>0</v>
          </cell>
          <cell r="E1432">
            <v>0</v>
          </cell>
          <cell r="F1432">
            <v>0</v>
          </cell>
        </row>
        <row r="1433">
          <cell r="A1433" t="str">
            <v>2 S 05 303 08</v>
          </cell>
          <cell r="B1433" t="str">
            <v>Terra armada ECE encontro portante 6,0&lt;h&lt;9,00m</v>
          </cell>
          <cell r="C1433" t="str">
            <v>m2</v>
          </cell>
          <cell r="D1433">
            <v>0</v>
          </cell>
          <cell r="E1433">
            <v>0</v>
          </cell>
          <cell r="F1433">
            <v>0</v>
          </cell>
        </row>
        <row r="1434">
          <cell r="A1434" t="str">
            <v>2 S 05 303 09</v>
          </cell>
          <cell r="B1434" t="str">
            <v>Escamas de concreto armado para terra armada</v>
          </cell>
          <cell r="C1434" t="str">
            <v>m3</v>
          </cell>
          <cell r="D1434">
            <v>698.5</v>
          </cell>
          <cell r="E1434">
            <v>186.5</v>
          </cell>
          <cell r="F1434">
            <v>885</v>
          </cell>
        </row>
        <row r="1435">
          <cell r="A1435" t="str">
            <v>2 S 05 303 10</v>
          </cell>
          <cell r="B1435" t="str">
            <v>Concr. soleira e arremates de maciço terra armada</v>
          </cell>
          <cell r="C1435" t="str">
            <v>m3</v>
          </cell>
          <cell r="D1435">
            <v>247.68</v>
          </cell>
          <cell r="E1435">
            <v>66.13</v>
          </cell>
          <cell r="F1435">
            <v>313.81</v>
          </cell>
        </row>
        <row r="1436">
          <cell r="A1436" t="str">
            <v>2 S 05 303 11</v>
          </cell>
          <cell r="B1436" t="str">
            <v>Montagem de maciço terra armada</v>
          </cell>
          <cell r="C1436" t="str">
            <v>m2</v>
          </cell>
          <cell r="D1436">
            <v>107.31</v>
          </cell>
          <cell r="E1436">
            <v>28.65</v>
          </cell>
          <cell r="F1436">
            <v>135.96</v>
          </cell>
        </row>
        <row r="1437">
          <cell r="A1437" t="str">
            <v>2 S 05 303 59</v>
          </cell>
          <cell r="B1437" t="str">
            <v>Escamas de concr.armado para terra armada AC/BP</v>
          </cell>
          <cell r="C1437" t="str">
            <v>m3</v>
          </cell>
          <cell r="D1437">
            <v>762.69</v>
          </cell>
          <cell r="E1437">
            <v>203.64</v>
          </cell>
          <cell r="F1437">
            <v>966.33</v>
          </cell>
        </row>
        <row r="1438">
          <cell r="A1438" t="str">
            <v>2 S 05 303 60</v>
          </cell>
          <cell r="B1438" t="str">
            <v>Concr.soleira/arremates de maciço terra arm.AC/BP</v>
          </cell>
          <cell r="C1438" t="str">
            <v>m3</v>
          </cell>
          <cell r="D1438">
            <v>315.08</v>
          </cell>
          <cell r="E1438">
            <v>84.13</v>
          </cell>
          <cell r="F1438">
            <v>399.21</v>
          </cell>
        </row>
        <row r="1439">
          <cell r="A1439" t="str">
            <v>2 S 05 340 01</v>
          </cell>
          <cell r="B1439" t="str">
            <v>Execução cortina atirantada conc.armado fck=15 MPa</v>
          </cell>
          <cell r="C1439" t="str">
            <v>m2</v>
          </cell>
          <cell r="D1439">
            <v>1208.43</v>
          </cell>
          <cell r="E1439">
            <v>322.64999999999998</v>
          </cell>
          <cell r="F1439">
            <v>1531.08</v>
          </cell>
        </row>
        <row r="1440">
          <cell r="A1440" t="str">
            <v>2 S 05 340 51</v>
          </cell>
          <cell r="B1440" t="str">
            <v>Exec.cortina atirantada concr.arm.fck=15 MPa AC/BP</v>
          </cell>
          <cell r="C1440" t="str">
            <v>m3</v>
          </cell>
          <cell r="D1440">
            <v>1275.83</v>
          </cell>
          <cell r="E1440">
            <v>340.65</v>
          </cell>
          <cell r="F1440">
            <v>1616.47</v>
          </cell>
        </row>
        <row r="1441">
          <cell r="A1441" t="str">
            <v>2 S 05 900 01</v>
          </cell>
          <cell r="B1441" t="str">
            <v>Tirante protendido p/ cort. aço st 85/105 D= 32mm</v>
          </cell>
          <cell r="C1441" t="str">
            <v>m</v>
          </cell>
          <cell r="D1441">
            <v>153.47999999999999</v>
          </cell>
          <cell r="E1441">
            <v>40.98</v>
          </cell>
          <cell r="F1441">
            <v>194.46</v>
          </cell>
        </row>
        <row r="1442">
          <cell r="A1442" t="str">
            <v>2 S 06 210 01</v>
          </cell>
          <cell r="B1442" t="str">
            <v>Pórtico metálico</v>
          </cell>
          <cell r="C1442" t="str">
            <v>und</v>
          </cell>
          <cell r="D1442">
            <v>37576.79</v>
          </cell>
          <cell r="E1442">
            <v>10033</v>
          </cell>
          <cell r="F1442">
            <v>47609.79</v>
          </cell>
        </row>
        <row r="1443">
          <cell r="A1443" t="str">
            <v>2 S 06 210 51</v>
          </cell>
          <cell r="B1443" t="str">
            <v>Pórtico metálico AC/BP</v>
          </cell>
          <cell r="C1443" t="str">
            <v>und</v>
          </cell>
          <cell r="D1443">
            <v>37900.49</v>
          </cell>
          <cell r="E1443">
            <v>10119.43</v>
          </cell>
          <cell r="F1443">
            <v>48019.92</v>
          </cell>
        </row>
        <row r="1444">
          <cell r="A1444" t="str">
            <v>2 S 06 400 01</v>
          </cell>
          <cell r="B1444" t="str">
            <v>Cerca arame farp. c/ mourão concr. seção quadrada</v>
          </cell>
          <cell r="C1444" t="str">
            <v>m</v>
          </cell>
          <cell r="D1444">
            <v>24.14</v>
          </cell>
          <cell r="E1444">
            <v>6.45</v>
          </cell>
          <cell r="F1444">
            <v>30.58</v>
          </cell>
        </row>
        <row r="1445">
          <cell r="A1445" t="str">
            <v>2 S 06 400 02</v>
          </cell>
          <cell r="B1445" t="str">
            <v>Cerca arame farp. c/ mourão concr. seção triang.</v>
          </cell>
          <cell r="C1445" t="str">
            <v>m</v>
          </cell>
          <cell r="D1445">
            <v>20.13</v>
          </cell>
          <cell r="E1445">
            <v>5.37</v>
          </cell>
          <cell r="F1445">
            <v>25.5</v>
          </cell>
        </row>
        <row r="1446">
          <cell r="A1446" t="str">
            <v>2 S 06 400 51</v>
          </cell>
          <cell r="B1446" t="str">
            <v>Cerca arame farp.c/mourão concr.seção quadr.AC/BP</v>
          </cell>
          <cell r="C1446" t="str">
            <v>m</v>
          </cell>
          <cell r="D1446">
            <v>24.7</v>
          </cell>
          <cell r="E1446">
            <v>6.59</v>
          </cell>
          <cell r="F1446">
            <v>31.29</v>
          </cell>
        </row>
        <row r="1447">
          <cell r="A1447" t="str">
            <v>2 S 06 400 52</v>
          </cell>
          <cell r="B1447" t="str">
            <v>Cerca arame farp.c/mourão concr.seção triang.AC/BP</v>
          </cell>
          <cell r="C1447" t="str">
            <v>m</v>
          </cell>
          <cell r="D1447">
            <v>20.41</v>
          </cell>
          <cell r="E1447">
            <v>5.45</v>
          </cell>
          <cell r="F1447">
            <v>25.86</v>
          </cell>
        </row>
        <row r="1448">
          <cell r="A1448" t="str">
            <v>2 S 06 410 00</v>
          </cell>
          <cell r="B1448" t="str">
            <v>Cercas de arame farpado com suportes de madeira</v>
          </cell>
          <cell r="C1448" t="str">
            <v>m</v>
          </cell>
          <cell r="D1448">
            <v>14.66</v>
          </cell>
          <cell r="E1448">
            <v>3.92</v>
          </cell>
          <cell r="F1448">
            <v>18.579999999999998</v>
          </cell>
        </row>
        <row r="1449">
          <cell r="A1449" t="str">
            <v>2 S 09 001 05</v>
          </cell>
          <cell r="B1449" t="str">
            <v>Transporte local em rodov. não pav. (const.)</v>
          </cell>
          <cell r="C1449" t="str">
            <v>tkm</v>
          </cell>
          <cell r="D1449">
            <v>0.59</v>
          </cell>
          <cell r="E1449">
            <v>0.16</v>
          </cell>
          <cell r="F1449">
            <v>0.75</v>
          </cell>
        </row>
        <row r="1450">
          <cell r="A1450" t="str">
            <v>2 S 09 001 40</v>
          </cell>
          <cell r="B1450" t="str">
            <v>Transporte local c/ carroceria em rodovia não pav.</v>
          </cell>
          <cell r="C1450" t="str">
            <v>tkm</v>
          </cell>
          <cell r="D1450">
            <v>0.66</v>
          </cell>
          <cell r="E1450">
            <v>0.18</v>
          </cell>
          <cell r="F1450">
            <v>0.84</v>
          </cell>
        </row>
        <row r="1451">
          <cell r="A1451" t="str">
            <v>2 S 09 001 90</v>
          </cell>
          <cell r="B1451" t="str">
            <v>Transporte comercial c/ carr. rodov. não pav.</v>
          </cell>
          <cell r="C1451" t="str">
            <v>tkm</v>
          </cell>
          <cell r="D1451">
            <v>0.45</v>
          </cell>
          <cell r="E1451">
            <v>0.12</v>
          </cell>
          <cell r="F1451">
            <v>0.57000000000000006</v>
          </cell>
        </row>
        <row r="1452">
          <cell r="A1452" t="str">
            <v>2 S 09 001 91</v>
          </cell>
          <cell r="B1452" t="str">
            <v>Transporte comercial c/ basc. 10m3 rod. não pav.</v>
          </cell>
          <cell r="C1452" t="str">
            <v>tkm</v>
          </cell>
          <cell r="D1452">
            <v>0.47</v>
          </cell>
          <cell r="E1452">
            <v>0.12</v>
          </cell>
          <cell r="F1452">
            <v>0.59</v>
          </cell>
        </row>
        <row r="1453">
          <cell r="A1453" t="str">
            <v>2 S 09 002 05</v>
          </cell>
          <cell r="B1453" t="str">
            <v>Transporte local em rodov. pavim. (const.)</v>
          </cell>
          <cell r="C1453" t="str">
            <v>tkm</v>
          </cell>
          <cell r="D1453">
            <v>0.46</v>
          </cell>
          <cell r="E1453">
            <v>0.12</v>
          </cell>
          <cell r="F1453">
            <v>0.57999999999999996</v>
          </cell>
        </row>
        <row r="1454">
          <cell r="A1454" t="str">
            <v>2 S 09 002 40</v>
          </cell>
          <cell r="B1454" t="str">
            <v>Transporte local c/ carroceria em rodov. pavim.</v>
          </cell>
          <cell r="C1454" t="str">
            <v>tkm</v>
          </cell>
          <cell r="D1454">
            <v>0.5</v>
          </cell>
          <cell r="E1454">
            <v>0.13</v>
          </cell>
          <cell r="F1454">
            <v>0.63</v>
          </cell>
        </row>
        <row r="1455">
          <cell r="A1455" t="str">
            <v>2 S 09 002 90</v>
          </cell>
          <cell r="B1455" t="str">
            <v>Transporte comerc. c/ carr. rodov. pavim.</v>
          </cell>
          <cell r="C1455" t="str">
            <v>tkm</v>
          </cell>
          <cell r="D1455">
            <v>0.30000000000000004</v>
          </cell>
          <cell r="E1455">
            <v>0.08</v>
          </cell>
          <cell r="F1455">
            <v>0.38</v>
          </cell>
        </row>
        <row r="1456">
          <cell r="A1456" t="str">
            <v>2 S 09 002 91</v>
          </cell>
          <cell r="B1456" t="str">
            <v>Transporte comercial c/ basc. 10m3 rod. pav.</v>
          </cell>
          <cell r="C1456" t="str">
            <v>tkm</v>
          </cell>
          <cell r="D1456">
            <v>0.31</v>
          </cell>
          <cell r="E1456">
            <v>0.08</v>
          </cell>
          <cell r="F1456">
            <v>0.39</v>
          </cell>
        </row>
        <row r="1457">
          <cell r="A1457" t="str">
            <v>3 S 01 200 00</v>
          </cell>
          <cell r="B1457" t="str">
            <v>Escavação e carga mat. jazida (consv)</v>
          </cell>
          <cell r="C1457" t="str">
            <v>m3</v>
          </cell>
          <cell r="D1457">
            <v>7.89</v>
          </cell>
          <cell r="E1457">
            <v>2.11</v>
          </cell>
          <cell r="F1457">
            <v>10</v>
          </cell>
        </row>
        <row r="1458">
          <cell r="A1458" t="str">
            <v>3 S 01 401 00</v>
          </cell>
          <cell r="B1458" t="str">
            <v>Recomposição de revestimento primário</v>
          </cell>
          <cell r="C1458" t="str">
            <v>m3</v>
          </cell>
          <cell r="D1458">
            <v>12.42</v>
          </cell>
          <cell r="E1458">
            <v>3.32</v>
          </cell>
          <cell r="F1458">
            <v>15.74</v>
          </cell>
        </row>
        <row r="1459">
          <cell r="A1459" t="str">
            <v>3 S 01 930 00</v>
          </cell>
          <cell r="B1459" t="str">
            <v>Regularização mecânica da faixa de domínio</v>
          </cell>
          <cell r="C1459" t="str">
            <v>m2</v>
          </cell>
          <cell r="D1459">
            <v>0.21</v>
          </cell>
          <cell r="E1459">
            <v>0.06</v>
          </cell>
          <cell r="F1459">
            <v>0.26</v>
          </cell>
        </row>
        <row r="1460">
          <cell r="A1460" t="str">
            <v>3 S 02 200 00</v>
          </cell>
          <cell r="B1460" t="str">
            <v>Solo p/ base de remendo profundo</v>
          </cell>
          <cell r="C1460" t="str">
            <v>m3</v>
          </cell>
          <cell r="D1460">
            <v>9.08</v>
          </cell>
          <cell r="E1460">
            <v>2.42</v>
          </cell>
          <cell r="F1460">
            <v>11.5</v>
          </cell>
        </row>
        <row r="1461">
          <cell r="A1461" t="str">
            <v>3 S 02 200 01</v>
          </cell>
          <cell r="B1461" t="str">
            <v>Recomposição de camada granular do pavimento</v>
          </cell>
          <cell r="C1461" t="str">
            <v>m3</v>
          </cell>
          <cell r="D1461">
            <v>14.99</v>
          </cell>
          <cell r="E1461">
            <v>4</v>
          </cell>
          <cell r="F1461">
            <v>19</v>
          </cell>
        </row>
        <row r="1462">
          <cell r="A1462" t="str">
            <v>3 S 02 220 00</v>
          </cell>
          <cell r="B1462" t="str">
            <v>Solo brita p/ base de rem. profundo</v>
          </cell>
          <cell r="C1462" t="str">
            <v>m3</v>
          </cell>
          <cell r="D1462">
            <v>20.86</v>
          </cell>
          <cell r="E1462">
            <v>5.57</v>
          </cell>
          <cell r="F1462">
            <v>26.43</v>
          </cell>
        </row>
        <row r="1463">
          <cell r="A1463" t="str">
            <v>3 S 02 220 50</v>
          </cell>
          <cell r="B1463" t="str">
            <v>Solo brita p/ base de remendo profundo BC</v>
          </cell>
          <cell r="C1463" t="str">
            <v>m3</v>
          </cell>
          <cell r="D1463">
            <v>34.549999999999997</v>
          </cell>
          <cell r="E1463">
            <v>9.2200000000000006</v>
          </cell>
          <cell r="F1463">
            <v>43.77</v>
          </cell>
        </row>
        <row r="1464">
          <cell r="A1464" t="str">
            <v>3 S 02 230 00</v>
          </cell>
          <cell r="B1464" t="str">
            <v>Brita para base de remendo profundo</v>
          </cell>
          <cell r="C1464" t="str">
            <v>m3</v>
          </cell>
          <cell r="D1464">
            <v>45.81</v>
          </cell>
          <cell r="E1464">
            <v>12.23</v>
          </cell>
          <cell r="F1464">
            <v>58.04</v>
          </cell>
        </row>
        <row r="1465">
          <cell r="A1465" t="str">
            <v>3 S 02 230 50</v>
          </cell>
          <cell r="B1465" t="str">
            <v>Brita para base de remendo profundo BC</v>
          </cell>
          <cell r="C1465" t="str">
            <v>m3</v>
          </cell>
          <cell r="D1465">
            <v>72.44</v>
          </cell>
          <cell r="E1465">
            <v>19.34</v>
          </cell>
          <cell r="F1465">
            <v>91.78</v>
          </cell>
        </row>
        <row r="1466">
          <cell r="A1466" t="str">
            <v>3 S 02 241 00</v>
          </cell>
          <cell r="B1466" t="str">
            <v>Solo melhorado c/ cimento p/ base rem. profundo</v>
          </cell>
          <cell r="C1466" t="str">
            <v>m3</v>
          </cell>
          <cell r="D1466">
            <v>34.22</v>
          </cell>
          <cell r="E1466">
            <v>9.14</v>
          </cell>
          <cell r="F1466">
            <v>43.35</v>
          </cell>
        </row>
        <row r="1467">
          <cell r="A1467" t="str">
            <v>3 S 02 300 00</v>
          </cell>
          <cell r="B1467" t="str">
            <v>Imprimação</v>
          </cell>
          <cell r="C1467" t="str">
            <v>m2</v>
          </cell>
          <cell r="D1467">
            <v>0.21</v>
          </cell>
          <cell r="E1467">
            <v>0.06</v>
          </cell>
          <cell r="F1467">
            <v>0.27</v>
          </cell>
        </row>
        <row r="1468">
          <cell r="A1468" t="str">
            <v>3 S 02 400 00</v>
          </cell>
          <cell r="B1468" t="str">
            <v>Pintura de ligação</v>
          </cell>
          <cell r="C1468" t="str">
            <v>m2</v>
          </cell>
          <cell r="D1468">
            <v>0.15</v>
          </cell>
          <cell r="E1468">
            <v>0.04</v>
          </cell>
          <cell r="F1468">
            <v>0.19</v>
          </cell>
        </row>
        <row r="1469">
          <cell r="A1469" t="str">
            <v>3 S 02 500 00</v>
          </cell>
          <cell r="B1469" t="str">
            <v>Capa selante com pedrisco</v>
          </cell>
          <cell r="C1469" t="str">
            <v>m2</v>
          </cell>
          <cell r="D1469">
            <v>0.5</v>
          </cell>
          <cell r="E1469">
            <v>0.13</v>
          </cell>
          <cell r="F1469">
            <v>0.63</v>
          </cell>
        </row>
        <row r="1470">
          <cell r="A1470" t="str">
            <v>3 S 02 500 01</v>
          </cell>
          <cell r="B1470" t="str">
            <v>Capa selante com areia</v>
          </cell>
          <cell r="C1470" t="str">
            <v>m2</v>
          </cell>
          <cell r="D1470">
            <v>0.26</v>
          </cell>
          <cell r="E1470">
            <v>7.0000000000000007E-2</v>
          </cell>
          <cell r="F1470">
            <v>0.33</v>
          </cell>
        </row>
        <row r="1471">
          <cell r="A1471" t="str">
            <v>3 S 02 500 03</v>
          </cell>
          <cell r="B1471" t="str">
            <v>Tratamento superficial simples com emulsão</v>
          </cell>
          <cell r="C1471" t="str">
            <v>m2</v>
          </cell>
          <cell r="D1471">
            <v>0.66</v>
          </cell>
          <cell r="E1471">
            <v>0.18</v>
          </cell>
          <cell r="F1471">
            <v>0.83</v>
          </cell>
        </row>
        <row r="1472">
          <cell r="A1472" t="str">
            <v>3 S 02 500 04</v>
          </cell>
          <cell r="B1472" t="str">
            <v>Tratamento superficial simples c/ banho diluído</v>
          </cell>
          <cell r="C1472" t="str">
            <v>m2</v>
          </cell>
          <cell r="D1472">
            <v>0.77</v>
          </cell>
          <cell r="E1472">
            <v>0.21</v>
          </cell>
          <cell r="F1472">
            <v>0.97</v>
          </cell>
        </row>
        <row r="1473">
          <cell r="A1473" t="str">
            <v>3 S 02 500 50</v>
          </cell>
          <cell r="B1473" t="str">
            <v>Capa selante com pedrisco BC</v>
          </cell>
          <cell r="C1473" t="str">
            <v>m2</v>
          </cell>
          <cell r="D1473">
            <v>0.65</v>
          </cell>
          <cell r="E1473">
            <v>0.17</v>
          </cell>
          <cell r="F1473">
            <v>0.82</v>
          </cell>
        </row>
        <row r="1474">
          <cell r="A1474" t="str">
            <v>3 S 02 500 51</v>
          </cell>
          <cell r="B1474" t="str">
            <v>Capa selante com areia AC</v>
          </cell>
          <cell r="C1474" t="str">
            <v>m2</v>
          </cell>
          <cell r="D1474">
            <v>0.56000000000000005</v>
          </cell>
          <cell r="E1474">
            <v>0.15</v>
          </cell>
          <cell r="F1474">
            <v>0.71</v>
          </cell>
        </row>
        <row r="1475">
          <cell r="A1475" t="str">
            <v>3 S 02 500 52</v>
          </cell>
          <cell r="B1475" t="str">
            <v>Tratamento superficial simples com CAP BC</v>
          </cell>
          <cell r="C1475" t="str">
            <v>m2</v>
          </cell>
          <cell r="D1475">
            <v>0.92</v>
          </cell>
          <cell r="E1475">
            <v>0.24</v>
          </cell>
          <cell r="F1475">
            <v>1.1599999999999999</v>
          </cell>
        </row>
        <row r="1476">
          <cell r="A1476" t="str">
            <v>3 S 02 500 53</v>
          </cell>
          <cell r="B1476" t="str">
            <v>Tratamento superficial simples com emulsão BC</v>
          </cell>
          <cell r="C1476" t="str">
            <v>m2</v>
          </cell>
          <cell r="D1476">
            <v>0.86</v>
          </cell>
          <cell r="E1476">
            <v>0.23</v>
          </cell>
          <cell r="F1476">
            <v>1.0900000000000001</v>
          </cell>
        </row>
        <row r="1477">
          <cell r="A1477" t="str">
            <v>3 S 02 500 54</v>
          </cell>
          <cell r="B1477" t="str">
            <v>Tratam.superficial simples c/banho diluído BC</v>
          </cell>
          <cell r="C1477" t="str">
            <v>m2</v>
          </cell>
          <cell r="D1477">
            <v>0.97</v>
          </cell>
          <cell r="E1477">
            <v>0.26</v>
          </cell>
          <cell r="F1477">
            <v>1.24</v>
          </cell>
        </row>
        <row r="1478">
          <cell r="A1478" t="str">
            <v>3 S 02 501 01</v>
          </cell>
          <cell r="B1478" t="str">
            <v>Tratamento superficial duplo com emulsão</v>
          </cell>
          <cell r="C1478" t="str">
            <v>m2</v>
          </cell>
          <cell r="D1478">
            <v>2.04</v>
          </cell>
          <cell r="E1478">
            <v>0.54</v>
          </cell>
          <cell r="F1478">
            <v>2.58</v>
          </cell>
        </row>
        <row r="1479">
          <cell r="A1479" t="str">
            <v>3 S 02 501 02</v>
          </cell>
          <cell r="B1479" t="str">
            <v>Tratamento superficial duplo com banho diluído</v>
          </cell>
          <cell r="C1479" t="str">
            <v>m2</v>
          </cell>
          <cell r="D1479">
            <v>2.2800000000000002</v>
          </cell>
          <cell r="E1479">
            <v>0.61</v>
          </cell>
          <cell r="F1479">
            <v>2.89</v>
          </cell>
        </row>
        <row r="1480">
          <cell r="A1480" t="str">
            <v>3 S 02 501 50</v>
          </cell>
          <cell r="B1480" t="str">
            <v>Tratamento superficial duplo c/ CAP BC</v>
          </cell>
          <cell r="C1480" t="str">
            <v>m2</v>
          </cell>
          <cell r="D1480">
            <v>2.69</v>
          </cell>
          <cell r="E1480">
            <v>0.72</v>
          </cell>
          <cell r="F1480">
            <v>3.41</v>
          </cell>
        </row>
        <row r="1481">
          <cell r="A1481" t="str">
            <v>3 S 02 501 51</v>
          </cell>
          <cell r="B1481" t="str">
            <v>Tratamento superficial duplo com emulsão BC</v>
          </cell>
          <cell r="C1481" t="str">
            <v>m2</v>
          </cell>
          <cell r="D1481">
            <v>2.68</v>
          </cell>
          <cell r="E1481">
            <v>0.71</v>
          </cell>
          <cell r="F1481">
            <v>3.39</v>
          </cell>
        </row>
        <row r="1482">
          <cell r="A1482" t="str">
            <v>3 S 02 501 52</v>
          </cell>
          <cell r="B1482" t="str">
            <v>Tratam.superficial duplo com banho diluído BC</v>
          </cell>
          <cell r="C1482" t="str">
            <v>m2</v>
          </cell>
          <cell r="D1482">
            <v>2.92</v>
          </cell>
          <cell r="E1482">
            <v>0.78</v>
          </cell>
          <cell r="F1482">
            <v>3.7</v>
          </cell>
        </row>
        <row r="1483">
          <cell r="A1483" t="str">
            <v>3 S 02 502 01</v>
          </cell>
          <cell r="B1483" t="str">
            <v>Tratamento superficial triplo com emulsão</v>
          </cell>
          <cell r="C1483" t="str">
            <v>m2</v>
          </cell>
          <cell r="D1483">
            <v>2.96</v>
          </cell>
          <cell r="E1483">
            <v>0.79</v>
          </cell>
          <cell r="F1483">
            <v>3.75</v>
          </cell>
        </row>
        <row r="1484">
          <cell r="A1484" t="str">
            <v>3 S 02 502 02</v>
          </cell>
          <cell r="B1484" t="str">
            <v>Tratamento superficial triplo com banho diluído</v>
          </cell>
          <cell r="C1484" t="str">
            <v>m2</v>
          </cell>
          <cell r="D1484">
            <v>3.23</v>
          </cell>
          <cell r="E1484">
            <v>0.86</v>
          </cell>
          <cell r="F1484">
            <v>4.09</v>
          </cell>
        </row>
        <row r="1485">
          <cell r="A1485" t="str">
            <v>3 S 02 502 50</v>
          </cell>
          <cell r="B1485" t="str">
            <v>Tratamento superficial triplo com CAP BC</v>
          </cell>
          <cell r="C1485" t="str">
            <v>m2</v>
          </cell>
          <cell r="D1485">
            <v>3.68</v>
          </cell>
          <cell r="E1485">
            <v>0.98</v>
          </cell>
          <cell r="F1485">
            <v>4.67</v>
          </cell>
        </row>
        <row r="1486">
          <cell r="A1486" t="str">
            <v>3 S 02 502 51</v>
          </cell>
          <cell r="B1486" t="str">
            <v>Tratamento superficial triplo com emulsão BC</v>
          </cell>
          <cell r="C1486" t="str">
            <v>m2</v>
          </cell>
          <cell r="D1486">
            <v>3.72</v>
          </cell>
          <cell r="E1486">
            <v>0.99</v>
          </cell>
          <cell r="F1486">
            <v>4.71</v>
          </cell>
        </row>
        <row r="1487">
          <cell r="A1487" t="str">
            <v>3 S 02 502 52</v>
          </cell>
          <cell r="B1487" t="str">
            <v>Tratam.superficial triplo com banho diluído BC</v>
          </cell>
          <cell r="C1487" t="str">
            <v>m2</v>
          </cell>
          <cell r="D1487">
            <v>3.99</v>
          </cell>
          <cell r="E1487">
            <v>1.06</v>
          </cell>
          <cell r="F1487">
            <v>5.05</v>
          </cell>
        </row>
        <row r="1488">
          <cell r="A1488" t="str">
            <v>3 S 02 510 00</v>
          </cell>
          <cell r="B1488" t="str">
            <v>Lama asfáltica fina (granulometrias I e II )</v>
          </cell>
          <cell r="C1488" t="str">
            <v>m2</v>
          </cell>
          <cell r="D1488">
            <v>0.78</v>
          </cell>
          <cell r="E1488">
            <v>0.21</v>
          </cell>
          <cell r="F1488">
            <v>0.99</v>
          </cell>
        </row>
        <row r="1489">
          <cell r="A1489" t="str">
            <v>3 S 02 510 01</v>
          </cell>
          <cell r="B1489" t="str">
            <v>Lama asfáltica grossa (granulometrias III e IV)</v>
          </cell>
          <cell r="C1489" t="str">
            <v>m2</v>
          </cell>
          <cell r="D1489">
            <v>1.43</v>
          </cell>
          <cell r="E1489">
            <v>0.38</v>
          </cell>
          <cell r="F1489">
            <v>1.81</v>
          </cell>
        </row>
        <row r="1490">
          <cell r="A1490" t="str">
            <v>3 S 02 510 50</v>
          </cell>
          <cell r="B1490" t="str">
            <v>Lama asfáltica fina (granulometrias I e II ) AC/BP</v>
          </cell>
          <cell r="C1490" t="str">
            <v>m2</v>
          </cell>
          <cell r="D1490">
            <v>0.88</v>
          </cell>
          <cell r="E1490">
            <v>0.23</v>
          </cell>
          <cell r="F1490">
            <v>1.1100000000000001</v>
          </cell>
        </row>
        <row r="1491">
          <cell r="A1491" t="str">
            <v>3 S 02 510 51</v>
          </cell>
          <cell r="B1491" t="str">
            <v>Lama asfált.grossa (granulometrias III e IV)AC/BP</v>
          </cell>
          <cell r="C1491" t="str">
            <v>m2</v>
          </cell>
          <cell r="D1491">
            <v>1.63</v>
          </cell>
          <cell r="E1491">
            <v>0.44</v>
          </cell>
          <cell r="F1491">
            <v>2.0699999999999998</v>
          </cell>
        </row>
        <row r="1492">
          <cell r="A1492" t="str">
            <v>3 S 02 520 00</v>
          </cell>
          <cell r="B1492" t="str">
            <v>Mistura areia-asfalto em betoneira</v>
          </cell>
          <cell r="C1492" t="str">
            <v>m3</v>
          </cell>
          <cell r="D1492">
            <v>46.69</v>
          </cell>
          <cell r="E1492">
            <v>12.47</v>
          </cell>
          <cell r="F1492">
            <v>59.16</v>
          </cell>
        </row>
        <row r="1493">
          <cell r="A1493" t="str">
            <v>3 S 02 520 01</v>
          </cell>
          <cell r="B1493" t="str">
            <v>Mistura areia-asfalto usinada a frio</v>
          </cell>
          <cell r="C1493" t="str">
            <v>m3</v>
          </cell>
          <cell r="D1493">
            <v>25.25</v>
          </cell>
          <cell r="E1493">
            <v>6.74</v>
          </cell>
          <cell r="F1493">
            <v>32</v>
          </cell>
        </row>
        <row r="1494">
          <cell r="A1494" t="str">
            <v>3 S 02 520 02</v>
          </cell>
          <cell r="B1494" t="str">
            <v>Rec.do rev. com areia asfalto a frio</v>
          </cell>
          <cell r="C1494" t="str">
            <v>m3</v>
          </cell>
          <cell r="D1494">
            <v>34.29</v>
          </cell>
          <cell r="E1494">
            <v>9.16</v>
          </cell>
          <cell r="F1494">
            <v>43.45</v>
          </cell>
        </row>
        <row r="1495">
          <cell r="A1495" t="str">
            <v>3 S 02 520 50</v>
          </cell>
          <cell r="B1495" t="str">
            <v>Mistura areia-asfalto em betoneira AC</v>
          </cell>
          <cell r="C1495" t="str">
            <v>m3</v>
          </cell>
          <cell r="D1495">
            <v>106.32</v>
          </cell>
          <cell r="E1495">
            <v>28.39</v>
          </cell>
          <cell r="F1495">
            <v>134.71</v>
          </cell>
        </row>
        <row r="1496">
          <cell r="A1496" t="str">
            <v>3 S 02 520 51</v>
          </cell>
          <cell r="B1496" t="str">
            <v>Mistura areia-asfalto usinada a frio AC</v>
          </cell>
          <cell r="C1496" t="str">
            <v>m3</v>
          </cell>
          <cell r="D1496">
            <v>84.88</v>
          </cell>
          <cell r="E1496">
            <v>22.66</v>
          </cell>
          <cell r="F1496">
            <v>107.54</v>
          </cell>
        </row>
        <row r="1497">
          <cell r="A1497" t="str">
            <v>3 S 02 521 00</v>
          </cell>
          <cell r="B1497" t="str">
            <v>Mistura areia-asfalto usinada a quente</v>
          </cell>
          <cell r="C1497" t="str">
            <v>m3</v>
          </cell>
          <cell r="D1497">
            <v>84.13</v>
          </cell>
          <cell r="E1497">
            <v>22.46</v>
          </cell>
          <cell r="F1497">
            <v>106.59</v>
          </cell>
        </row>
        <row r="1498">
          <cell r="A1498" t="str">
            <v>3 S 02 521 01</v>
          </cell>
          <cell r="B1498" t="str">
            <v>Rec. do rev. com areia asfalto a quente</v>
          </cell>
          <cell r="C1498" t="str">
            <v>m3</v>
          </cell>
          <cell r="D1498">
            <v>25.2</v>
          </cell>
          <cell r="E1498">
            <v>6.73</v>
          </cell>
          <cell r="F1498">
            <v>31.92</v>
          </cell>
        </row>
        <row r="1499">
          <cell r="A1499" t="str">
            <v>3 S 02 521 50</v>
          </cell>
          <cell r="B1499" t="str">
            <v>Mistura areia-asfalto usinada a quente AC</v>
          </cell>
          <cell r="C1499" t="str">
            <v>m3</v>
          </cell>
          <cell r="D1499">
            <v>143.76</v>
          </cell>
          <cell r="E1499">
            <v>38.380000000000003</v>
          </cell>
          <cell r="F1499">
            <v>182.14</v>
          </cell>
        </row>
        <row r="1500">
          <cell r="A1500" t="str">
            <v>3 S 02 530 00</v>
          </cell>
          <cell r="B1500" t="str">
            <v>Mistura betuminosa em betoneira</v>
          </cell>
          <cell r="C1500" t="str">
            <v>m3</v>
          </cell>
          <cell r="D1500">
            <v>55.33</v>
          </cell>
          <cell r="E1500">
            <v>14.77</v>
          </cell>
          <cell r="F1500">
            <v>70.099999999999994</v>
          </cell>
        </row>
        <row r="1501">
          <cell r="A1501" t="str">
            <v>3 S 02 530 01</v>
          </cell>
          <cell r="B1501" t="str">
            <v>Mistura betuminosa usinada a frio</v>
          </cell>
          <cell r="C1501" t="str">
            <v>m3</v>
          </cell>
          <cell r="D1501">
            <v>48.21</v>
          </cell>
          <cell r="E1501">
            <v>12.87</v>
          </cell>
          <cell r="F1501">
            <v>61.08</v>
          </cell>
        </row>
        <row r="1502">
          <cell r="A1502" t="str">
            <v>3 S 02 530 02</v>
          </cell>
          <cell r="B1502" t="str">
            <v>Rec.do rev. com mistura betuminosa a frio</v>
          </cell>
          <cell r="C1502" t="str">
            <v>m3</v>
          </cell>
          <cell r="D1502">
            <v>38.619999999999997</v>
          </cell>
          <cell r="E1502">
            <v>10.31</v>
          </cell>
          <cell r="F1502">
            <v>48.93</v>
          </cell>
        </row>
        <row r="1503">
          <cell r="A1503" t="str">
            <v>3 S 02 530 50</v>
          </cell>
          <cell r="B1503" t="str">
            <v>Mistura betuminosa em betoneira AC/BP</v>
          </cell>
          <cell r="C1503" t="str">
            <v>m3</v>
          </cell>
          <cell r="D1503">
            <v>96.67</v>
          </cell>
          <cell r="E1503">
            <v>25.81</v>
          </cell>
          <cell r="F1503">
            <v>122.48</v>
          </cell>
        </row>
        <row r="1504">
          <cell r="A1504" t="str">
            <v>3 S 02 530 51</v>
          </cell>
          <cell r="B1504" t="str">
            <v>Mistura betuminosa usinada a frio AC/BP</v>
          </cell>
          <cell r="C1504" t="str">
            <v>m3</v>
          </cell>
          <cell r="D1504">
            <v>89.55</v>
          </cell>
          <cell r="E1504">
            <v>23.91</v>
          </cell>
          <cell r="F1504">
            <v>113.46</v>
          </cell>
        </row>
        <row r="1505">
          <cell r="A1505" t="str">
            <v>3 S 02 540 00</v>
          </cell>
          <cell r="B1505" t="str">
            <v>Mistura betuminosa usinada a quente</v>
          </cell>
          <cell r="C1505" t="str">
            <v>m3</v>
          </cell>
          <cell r="D1505">
            <v>118.66</v>
          </cell>
          <cell r="E1505">
            <v>31.68</v>
          </cell>
          <cell r="F1505">
            <v>150.34</v>
          </cell>
        </row>
        <row r="1506">
          <cell r="A1506" t="str">
            <v>3 S 02 540 01</v>
          </cell>
          <cell r="B1506" t="str">
            <v>Rec.do rev.com mistura betuminosa a quente</v>
          </cell>
          <cell r="C1506" t="str">
            <v>m3</v>
          </cell>
          <cell r="D1506">
            <v>28.88</v>
          </cell>
          <cell r="E1506">
            <v>7.71</v>
          </cell>
          <cell r="F1506">
            <v>36.6</v>
          </cell>
        </row>
        <row r="1507">
          <cell r="A1507" t="str">
            <v>3 S 02 540 50</v>
          </cell>
          <cell r="B1507" t="str">
            <v>Mistura betuminosa usinada a quente AC/BP</v>
          </cell>
          <cell r="C1507" t="str">
            <v>m3</v>
          </cell>
          <cell r="D1507">
            <v>164.29</v>
          </cell>
          <cell r="E1507">
            <v>43.87</v>
          </cell>
          <cell r="F1507">
            <v>208.15</v>
          </cell>
        </row>
        <row r="1508">
          <cell r="A1508" t="str">
            <v>3 S 02 601 00</v>
          </cell>
          <cell r="B1508" t="str">
            <v>Recomposição de placa de concreto</v>
          </cell>
          <cell r="C1508" t="str">
            <v>m3</v>
          </cell>
          <cell r="D1508">
            <v>232.91</v>
          </cell>
          <cell r="E1508">
            <v>62.19</v>
          </cell>
          <cell r="F1508">
            <v>295.10000000000002</v>
          </cell>
        </row>
        <row r="1509">
          <cell r="A1509" t="str">
            <v>3 S 02 601 50</v>
          </cell>
          <cell r="B1509" t="str">
            <v>Recomposição de placa de concreto AC/BP</v>
          </cell>
          <cell r="C1509" t="str">
            <v>m3</v>
          </cell>
          <cell r="D1509">
            <v>275.83999999999997</v>
          </cell>
          <cell r="E1509">
            <v>73.650000000000006</v>
          </cell>
          <cell r="F1509">
            <v>349.49</v>
          </cell>
        </row>
        <row r="1510">
          <cell r="A1510" t="str">
            <v>3 S 02 900 00</v>
          </cell>
          <cell r="B1510" t="str">
            <v>Remoção mecanizada de revestimento betuminoso</v>
          </cell>
          <cell r="C1510" t="str">
            <v>m3</v>
          </cell>
          <cell r="D1510">
            <v>9.9600000000000009</v>
          </cell>
          <cell r="E1510">
            <v>2.66</v>
          </cell>
          <cell r="F1510">
            <v>12.62</v>
          </cell>
        </row>
        <row r="1511">
          <cell r="A1511" t="str">
            <v>3 S 02 901 00</v>
          </cell>
          <cell r="B1511" t="str">
            <v>Remoção manual de revestimento betuminoso</v>
          </cell>
          <cell r="C1511" t="str">
            <v>m3</v>
          </cell>
          <cell r="D1511">
            <v>192.18</v>
          </cell>
          <cell r="E1511">
            <v>51.31</v>
          </cell>
          <cell r="F1511">
            <v>243.49</v>
          </cell>
        </row>
        <row r="1512">
          <cell r="A1512" t="str">
            <v>3 S 02 902 00</v>
          </cell>
          <cell r="B1512" t="str">
            <v>Remoção mecanizada da camada granular do pavimento</v>
          </cell>
          <cell r="C1512" t="str">
            <v>m3</v>
          </cell>
          <cell r="D1512">
            <v>6.25</v>
          </cell>
          <cell r="E1512">
            <v>1.67</v>
          </cell>
          <cell r="F1512">
            <v>7.92</v>
          </cell>
        </row>
        <row r="1513">
          <cell r="A1513" t="str">
            <v>3 S 02 903 00</v>
          </cell>
          <cell r="B1513" t="str">
            <v>Remoção manual da camada granular do pavimento</v>
          </cell>
          <cell r="C1513" t="str">
            <v>m3</v>
          </cell>
          <cell r="D1513">
            <v>108.23</v>
          </cell>
          <cell r="E1513">
            <v>28.9</v>
          </cell>
          <cell r="F1513">
            <v>137.13</v>
          </cell>
        </row>
        <row r="1514">
          <cell r="A1514" t="str">
            <v>3 S 02 999 00</v>
          </cell>
          <cell r="B1514" t="str">
            <v>Peneiramento</v>
          </cell>
          <cell r="C1514" t="str">
            <v>m3</v>
          </cell>
          <cell r="D1514">
            <v>14.83</v>
          </cell>
          <cell r="E1514">
            <v>3.96</v>
          </cell>
          <cell r="F1514">
            <v>18.79</v>
          </cell>
        </row>
        <row r="1515">
          <cell r="A1515" t="str">
            <v>3 S 03 310 00</v>
          </cell>
          <cell r="B1515" t="str">
            <v>Concreto ciclópico</v>
          </cell>
          <cell r="C1515" t="str">
            <v>m3</v>
          </cell>
          <cell r="D1515">
            <v>241.11</v>
          </cell>
          <cell r="E1515">
            <v>64.38</v>
          </cell>
          <cell r="F1515">
            <v>305.49</v>
          </cell>
        </row>
        <row r="1516">
          <cell r="A1516" t="str">
            <v>3 S 03 310 50</v>
          </cell>
          <cell r="B1516" t="str">
            <v>Concreto ciclópico AC/BP/PP</v>
          </cell>
          <cell r="C1516" t="str">
            <v>m3</v>
          </cell>
          <cell r="D1516">
            <v>309.02</v>
          </cell>
          <cell r="E1516">
            <v>82.51</v>
          </cell>
          <cell r="F1516">
            <v>391.53</v>
          </cell>
        </row>
        <row r="1517">
          <cell r="A1517" t="str">
            <v>3 S 03 329 00</v>
          </cell>
          <cell r="B1517" t="str">
            <v>Concreto de cimento (confecção e lançamento)</v>
          </cell>
          <cell r="C1517" t="str">
            <v>m3</v>
          </cell>
          <cell r="D1517">
            <v>248.04</v>
          </cell>
          <cell r="E1517">
            <v>66.23</v>
          </cell>
          <cell r="F1517">
            <v>314.27</v>
          </cell>
        </row>
        <row r="1518">
          <cell r="A1518" t="str">
            <v>3 S 03 329 01</v>
          </cell>
          <cell r="B1518" t="str">
            <v>Concreto c/cimento CP32 (conf.man.lanç.)</v>
          </cell>
          <cell r="C1518" t="str">
            <v>m3</v>
          </cell>
          <cell r="D1518">
            <v>318.77</v>
          </cell>
          <cell r="E1518">
            <v>85.11</v>
          </cell>
          <cell r="F1518">
            <v>403.89</v>
          </cell>
        </row>
        <row r="1519">
          <cell r="A1519" t="str">
            <v>3 S 03 329 50</v>
          </cell>
          <cell r="B1519" t="str">
            <v>Concreto de cimento (confecção e lançamento) AC/BP</v>
          </cell>
          <cell r="C1519" t="str">
            <v>m3</v>
          </cell>
          <cell r="D1519">
            <v>301.89999999999998</v>
          </cell>
          <cell r="E1519">
            <v>80.61</v>
          </cell>
          <cell r="F1519">
            <v>382.51</v>
          </cell>
        </row>
        <row r="1520">
          <cell r="A1520" t="str">
            <v>3 S 03 329 51</v>
          </cell>
          <cell r="B1520" t="str">
            <v>Concreto c/cimento CP32 (conf.man.lanç.) AC/BP</v>
          </cell>
          <cell r="C1520" t="str">
            <v>m3</v>
          </cell>
          <cell r="D1520">
            <v>372.45</v>
          </cell>
          <cell r="E1520">
            <v>99.45</v>
          </cell>
          <cell r="F1520">
            <v>471.9</v>
          </cell>
        </row>
        <row r="1521">
          <cell r="A1521" t="str">
            <v>3 S 03 340 02</v>
          </cell>
          <cell r="B1521" t="str">
            <v>Argamassa cimento areia 1-6</v>
          </cell>
          <cell r="C1521" t="str">
            <v>m3</v>
          </cell>
          <cell r="D1521">
            <v>217.51</v>
          </cell>
          <cell r="E1521">
            <v>58.07</v>
          </cell>
          <cell r="F1521">
            <v>275.58</v>
          </cell>
        </row>
        <row r="1522">
          <cell r="A1522" t="str">
            <v>3 S 03 340 03</v>
          </cell>
          <cell r="B1522" t="str">
            <v>Argamassa cimento solo 1:10</v>
          </cell>
          <cell r="C1522" t="str">
            <v>m3</v>
          </cell>
          <cell r="D1522">
            <v>154.94999999999999</v>
          </cell>
          <cell r="E1522">
            <v>41.37</v>
          </cell>
          <cell r="F1522">
            <v>196.32</v>
          </cell>
        </row>
        <row r="1523">
          <cell r="A1523" t="str">
            <v>3 S 03 340 52</v>
          </cell>
          <cell r="B1523" t="str">
            <v>Argamassa cimento areia 1-6 AC</v>
          </cell>
          <cell r="C1523" t="str">
            <v>m3</v>
          </cell>
          <cell r="D1523">
            <v>277.13</v>
          </cell>
          <cell r="E1523">
            <v>73.989999999999995</v>
          </cell>
          <cell r="F1523">
            <v>351.13</v>
          </cell>
        </row>
        <row r="1524">
          <cell r="A1524" t="str">
            <v>3 S 03 353 00</v>
          </cell>
          <cell r="B1524" t="str">
            <v>Dobragem e colocação de armadura</v>
          </cell>
          <cell r="C1524" t="str">
            <v>kg</v>
          </cell>
          <cell r="D1524">
            <v>6.55</v>
          </cell>
          <cell r="E1524">
            <v>1.75</v>
          </cell>
          <cell r="F1524">
            <v>8.2899999999999991</v>
          </cell>
        </row>
        <row r="1525">
          <cell r="A1525" t="str">
            <v>3 S 03 370 00</v>
          </cell>
          <cell r="B1525" t="str">
            <v>Forma comum de madeira</v>
          </cell>
          <cell r="C1525" t="str">
            <v>m2</v>
          </cell>
          <cell r="D1525">
            <v>80.31</v>
          </cell>
          <cell r="E1525">
            <v>21.44</v>
          </cell>
          <cell r="F1525">
            <v>101.75</v>
          </cell>
        </row>
        <row r="1526">
          <cell r="A1526" t="str">
            <v>3 S 03 940 01</v>
          </cell>
          <cell r="B1526" t="str">
            <v>Reaterro e compactação p/ bueiro</v>
          </cell>
          <cell r="C1526" t="str">
            <v>m3</v>
          </cell>
          <cell r="D1526">
            <v>23.98</v>
          </cell>
          <cell r="E1526">
            <v>6.4</v>
          </cell>
          <cell r="F1526">
            <v>30.38</v>
          </cell>
        </row>
        <row r="1527">
          <cell r="A1527" t="str">
            <v>3 S 03 940 02</v>
          </cell>
          <cell r="B1527" t="str">
            <v>Reaterro apiloado</v>
          </cell>
          <cell r="C1527" t="str">
            <v>m3</v>
          </cell>
          <cell r="D1527">
            <v>21.87</v>
          </cell>
          <cell r="E1527">
            <v>5.84</v>
          </cell>
          <cell r="F1527">
            <v>27.7</v>
          </cell>
        </row>
        <row r="1528">
          <cell r="A1528" t="str">
            <v>3 S 03 950 00</v>
          </cell>
          <cell r="B1528" t="str">
            <v>Limpeza de ponte</v>
          </cell>
          <cell r="C1528" t="str">
            <v>m</v>
          </cell>
          <cell r="D1528">
            <v>4.4400000000000004</v>
          </cell>
          <cell r="E1528">
            <v>1.19</v>
          </cell>
          <cell r="F1528">
            <v>5.63</v>
          </cell>
        </row>
        <row r="1529">
          <cell r="A1529" t="str">
            <v>3 S 04 000 00</v>
          </cell>
          <cell r="B1529" t="str">
            <v>Escavação manual em material de 1a categoria</v>
          </cell>
          <cell r="C1529" t="str">
            <v>m3</v>
          </cell>
          <cell r="D1529">
            <v>39.5</v>
          </cell>
          <cell r="E1529">
            <v>10.55</v>
          </cell>
          <cell r="F1529">
            <v>50.05</v>
          </cell>
        </row>
        <row r="1530">
          <cell r="A1530" t="str">
            <v>3 S 04 000 01</v>
          </cell>
          <cell r="B1530" t="str">
            <v>Escavação manual em material de 2a categoria</v>
          </cell>
          <cell r="C1530" t="str">
            <v>m3</v>
          </cell>
          <cell r="D1530">
            <v>52.67</v>
          </cell>
          <cell r="E1530">
            <v>14.06</v>
          </cell>
          <cell r="F1530">
            <v>66.73</v>
          </cell>
        </row>
        <row r="1531">
          <cell r="A1531" t="str">
            <v>3 S 04 001 00</v>
          </cell>
          <cell r="B1531" t="str">
            <v>Escavação mecaniz. de vala em mater. de 1a cat.</v>
          </cell>
          <cell r="C1531" t="str">
            <v>m3</v>
          </cell>
          <cell r="D1531">
            <v>6.5</v>
          </cell>
          <cell r="E1531">
            <v>1.74</v>
          </cell>
          <cell r="F1531">
            <v>8.24</v>
          </cell>
        </row>
        <row r="1532">
          <cell r="A1532" t="str">
            <v>3 S 04 010 00</v>
          </cell>
          <cell r="B1532" t="str">
            <v>Escavação mecaniz.de vala em material de 2a cat.</v>
          </cell>
          <cell r="C1532" t="str">
            <v>m3</v>
          </cell>
          <cell r="D1532">
            <v>8.1300000000000008</v>
          </cell>
          <cell r="E1532">
            <v>2.17</v>
          </cell>
          <cell r="F1532">
            <v>10.3</v>
          </cell>
        </row>
        <row r="1533">
          <cell r="A1533" t="str">
            <v>3 S 04 020 00</v>
          </cell>
          <cell r="B1533" t="str">
            <v>Escavação e carga de material de 3a cat. em valas</v>
          </cell>
          <cell r="C1533" t="str">
            <v>m3</v>
          </cell>
          <cell r="D1533">
            <v>70.680000000000007</v>
          </cell>
          <cell r="E1533">
            <v>18.87</v>
          </cell>
          <cell r="F1533">
            <v>89.55</v>
          </cell>
        </row>
        <row r="1534">
          <cell r="A1534" t="str">
            <v>3 S 04 300 16</v>
          </cell>
          <cell r="B1534" t="str">
            <v>Bueiro met. chapa múltipla D=1,60m galv.</v>
          </cell>
          <cell r="C1534" t="str">
            <v>m</v>
          </cell>
          <cell r="D1534">
            <v>1235.56</v>
          </cell>
          <cell r="E1534">
            <v>329.9</v>
          </cell>
          <cell r="F1534">
            <v>1565.46</v>
          </cell>
        </row>
        <row r="1535">
          <cell r="A1535" t="str">
            <v>3 S 04 300 20</v>
          </cell>
          <cell r="B1535" t="str">
            <v>Bueiro met. chapa múltipla D=2,00m galv.</v>
          </cell>
          <cell r="C1535" t="str">
            <v>m</v>
          </cell>
          <cell r="D1535">
            <v>1697.18</v>
          </cell>
          <cell r="E1535">
            <v>453.15</v>
          </cell>
          <cell r="F1535">
            <v>2150.3200000000002</v>
          </cell>
        </row>
        <row r="1536">
          <cell r="A1536" t="str">
            <v>3 S 04 300 66</v>
          </cell>
          <cell r="B1536" t="str">
            <v>Bueiro met. chapa múltipla D=1,60m galvan. BC</v>
          </cell>
          <cell r="C1536" t="str">
            <v>m</v>
          </cell>
          <cell r="D1536">
            <v>1261.4000000000001</v>
          </cell>
          <cell r="E1536">
            <v>336.79</v>
          </cell>
          <cell r="F1536">
            <v>1598.19</v>
          </cell>
        </row>
        <row r="1537">
          <cell r="A1537" t="str">
            <v>3 S 04 300 70</v>
          </cell>
          <cell r="B1537" t="str">
            <v>Bueiro met. chapa múltipla D=2,00m galvan. BC</v>
          </cell>
          <cell r="C1537" t="str">
            <v>m</v>
          </cell>
          <cell r="D1537">
            <v>1723.01</v>
          </cell>
          <cell r="E1537">
            <v>460.04</v>
          </cell>
          <cell r="F1537">
            <v>2183.06</v>
          </cell>
        </row>
        <row r="1538">
          <cell r="A1538" t="str">
            <v>3 S 04 301 16</v>
          </cell>
          <cell r="B1538" t="str">
            <v>Bueiro met.chapas múlt. D=1,60 m rev. epoxy</v>
          </cell>
          <cell r="C1538" t="str">
            <v>m</v>
          </cell>
          <cell r="D1538">
            <v>1235.56</v>
          </cell>
          <cell r="E1538">
            <v>329.9</v>
          </cell>
          <cell r="F1538">
            <v>1565.46</v>
          </cell>
        </row>
        <row r="1539">
          <cell r="A1539" t="str">
            <v>3 S 04 301 20</v>
          </cell>
          <cell r="B1539" t="str">
            <v>Bueiro met. chapas múlt. D=2,00 m rev. epoxy</v>
          </cell>
          <cell r="C1539" t="str">
            <v>m</v>
          </cell>
          <cell r="D1539">
            <v>1697.18</v>
          </cell>
          <cell r="E1539">
            <v>453.15</v>
          </cell>
          <cell r="F1539">
            <v>2150.3200000000002</v>
          </cell>
        </row>
        <row r="1540">
          <cell r="A1540" t="str">
            <v>3 S 04 301 30</v>
          </cell>
          <cell r="B1540" t="str">
            <v>Bueiro met. D=3,05 m rev.epoxy Hmax. aterro 12,50m</v>
          </cell>
          <cell r="C1540" t="str">
            <v>m</v>
          </cell>
          <cell r="D1540">
            <v>4240.1099999999997</v>
          </cell>
          <cell r="E1540">
            <v>1132.1099999999999</v>
          </cell>
          <cell r="F1540">
            <v>5372.22</v>
          </cell>
        </row>
        <row r="1541">
          <cell r="A1541" t="str">
            <v>3 S 04 301 66</v>
          </cell>
          <cell r="B1541" t="str">
            <v>Bueiro met. chapas múlt. D=1,60 m rev. Epoxy BC</v>
          </cell>
          <cell r="C1541" t="str">
            <v>m</v>
          </cell>
          <cell r="D1541">
            <v>1261.4000000000001</v>
          </cell>
          <cell r="E1541">
            <v>336.79</v>
          </cell>
          <cell r="F1541">
            <v>1598.19</v>
          </cell>
        </row>
        <row r="1542">
          <cell r="A1542" t="str">
            <v>3 S 04 301 70</v>
          </cell>
          <cell r="B1542" t="str">
            <v>Bueiro met. chapas múlt. D=2,00 m rev. epoxy BC</v>
          </cell>
          <cell r="C1542" t="str">
            <v>m</v>
          </cell>
          <cell r="D1542">
            <v>1723.01</v>
          </cell>
          <cell r="E1542">
            <v>460.04</v>
          </cell>
          <cell r="F1542">
            <v>2183.06</v>
          </cell>
        </row>
        <row r="1543">
          <cell r="A1543" t="str">
            <v>3 S 04 301 71</v>
          </cell>
          <cell r="B1543" t="str">
            <v>Bueiro met.D=3,05m rev.epoxy Hmax.aterro 12,50m BC</v>
          </cell>
          <cell r="C1543" t="str">
            <v>m</v>
          </cell>
          <cell r="D1543">
            <v>4283.51</v>
          </cell>
          <cell r="E1543">
            <v>1143.7</v>
          </cell>
          <cell r="F1543">
            <v>5427.21</v>
          </cell>
        </row>
        <row r="1544">
          <cell r="A1544" t="str">
            <v>3 S 04 310 12</v>
          </cell>
          <cell r="B1544" t="str">
            <v>Bueiro met. s/interrupção tráf. D=1,20 m galv.</v>
          </cell>
          <cell r="C1544" t="str">
            <v>m</v>
          </cell>
          <cell r="D1544">
            <v>1539.37</v>
          </cell>
          <cell r="E1544">
            <v>411.01</v>
          </cell>
          <cell r="F1544">
            <v>1950.39</v>
          </cell>
        </row>
        <row r="1545">
          <cell r="A1545" t="str">
            <v>3 S 04 310 16</v>
          </cell>
          <cell r="B1545" t="str">
            <v>Bueiro met. s/interrupção tráf. D=1,60 m galv.</v>
          </cell>
          <cell r="C1545" t="str">
            <v>m</v>
          </cell>
          <cell r="D1545">
            <v>2056.37</v>
          </cell>
          <cell r="E1545">
            <v>549.04999999999995</v>
          </cell>
          <cell r="F1545">
            <v>2605.42</v>
          </cell>
        </row>
        <row r="1546">
          <cell r="A1546" t="str">
            <v>3 S 04 310 20</v>
          </cell>
          <cell r="B1546" t="str">
            <v>Bueiro met. s/interrupção tráf. D=2,00 m galv.</v>
          </cell>
          <cell r="C1546" t="str">
            <v>m</v>
          </cell>
          <cell r="D1546">
            <v>2793.09</v>
          </cell>
          <cell r="E1546">
            <v>745.76</v>
          </cell>
          <cell r="F1546">
            <v>3538.85</v>
          </cell>
        </row>
        <row r="1547">
          <cell r="A1547" t="str">
            <v>3 S 04 311 12</v>
          </cell>
          <cell r="B1547" t="str">
            <v>Bueiro met.s/interrupção tráf. D=1,20 m rev. epoxy</v>
          </cell>
          <cell r="C1547" t="str">
            <v>m</v>
          </cell>
          <cell r="D1547">
            <v>1604.37</v>
          </cell>
          <cell r="E1547">
            <v>428.37</v>
          </cell>
          <cell r="F1547">
            <v>2032.74</v>
          </cell>
        </row>
        <row r="1548">
          <cell r="A1548" t="str">
            <v>3 S 04 311 16</v>
          </cell>
          <cell r="B1548" t="str">
            <v>Bueiro met.s/interrupção tráf. D=1,60 m rev. epoxy</v>
          </cell>
          <cell r="C1548" t="str">
            <v>m</v>
          </cell>
          <cell r="D1548">
            <v>2143.37</v>
          </cell>
          <cell r="E1548">
            <v>572.28</v>
          </cell>
          <cell r="F1548">
            <v>2715.65</v>
          </cell>
        </row>
        <row r="1549">
          <cell r="A1549" t="str">
            <v>3 S 04 311 20</v>
          </cell>
          <cell r="B1549" t="str">
            <v>Bueiro met.s/interrupção tráf. D=2,00 m rev. epoxy</v>
          </cell>
          <cell r="C1549" t="str">
            <v>m</v>
          </cell>
          <cell r="D1549">
            <v>2799.09</v>
          </cell>
          <cell r="E1549">
            <v>747.36</v>
          </cell>
          <cell r="F1549">
            <v>3546.45</v>
          </cell>
        </row>
        <row r="1550">
          <cell r="A1550" t="str">
            <v>3 S 04 590 00</v>
          </cell>
          <cell r="B1550" t="str">
            <v>Assentamento de dreno profundo</v>
          </cell>
          <cell r="C1550" t="str">
            <v>m</v>
          </cell>
          <cell r="D1550">
            <v>59.61</v>
          </cell>
          <cell r="E1550">
            <v>15.92</v>
          </cell>
          <cell r="F1550">
            <v>75.53</v>
          </cell>
        </row>
        <row r="1551">
          <cell r="A1551" t="str">
            <v>3 S 04 590 50</v>
          </cell>
          <cell r="B1551" t="str">
            <v>Assentamento de dreno profundo AC/BP</v>
          </cell>
          <cell r="C1551" t="str">
            <v>m</v>
          </cell>
          <cell r="D1551">
            <v>75.33</v>
          </cell>
          <cell r="E1551">
            <v>20.11</v>
          </cell>
          <cell r="F1551">
            <v>95.45</v>
          </cell>
        </row>
        <row r="1552">
          <cell r="A1552" t="str">
            <v>3 S 04 999 08</v>
          </cell>
          <cell r="B1552" t="str">
            <v>Selo de argila apiloado com solo local</v>
          </cell>
          <cell r="C1552" t="str">
            <v>m3</v>
          </cell>
          <cell r="D1552">
            <v>21.87</v>
          </cell>
          <cell r="E1552">
            <v>5.84</v>
          </cell>
          <cell r="F1552">
            <v>27.7</v>
          </cell>
        </row>
        <row r="1553">
          <cell r="A1553" t="str">
            <v>3 S 05 000 00</v>
          </cell>
          <cell r="B1553" t="str">
            <v>Enrocamento de pedra arrumada</v>
          </cell>
          <cell r="C1553" t="str">
            <v>m3</v>
          </cell>
          <cell r="D1553">
            <v>130.91</v>
          </cell>
          <cell r="E1553">
            <v>34.950000000000003</v>
          </cell>
          <cell r="F1553">
            <v>165.87</v>
          </cell>
        </row>
        <row r="1554">
          <cell r="A1554" t="str">
            <v>3 S 05 001 00</v>
          </cell>
          <cell r="B1554" t="str">
            <v>Enrocamento de pedra jogada</v>
          </cell>
          <cell r="C1554" t="str">
            <v>m3</v>
          </cell>
          <cell r="D1554">
            <v>84</v>
          </cell>
          <cell r="E1554">
            <v>22.43</v>
          </cell>
          <cell r="F1554">
            <v>106.43</v>
          </cell>
        </row>
        <row r="1555">
          <cell r="A1555" t="str">
            <v>3 S 05 101 01</v>
          </cell>
          <cell r="B1555" t="str">
            <v>Revestimento vegetal com mudas</v>
          </cell>
          <cell r="C1555" t="str">
            <v>m2</v>
          </cell>
          <cell r="D1555">
            <v>6</v>
          </cell>
          <cell r="E1555">
            <v>1.6</v>
          </cell>
          <cell r="F1555">
            <v>7.61</v>
          </cell>
        </row>
        <row r="1556">
          <cell r="A1556" t="str">
            <v>3 S 05 101 02</v>
          </cell>
          <cell r="B1556" t="str">
            <v>Revestimento vegetal com grama em leivas</v>
          </cell>
          <cell r="C1556" t="str">
            <v>m2</v>
          </cell>
          <cell r="D1556">
            <v>6.21</v>
          </cell>
          <cell r="E1556">
            <v>1.66</v>
          </cell>
          <cell r="F1556">
            <v>7.87</v>
          </cell>
        </row>
        <row r="1557">
          <cell r="A1557" t="str">
            <v>3 S 08 001 00</v>
          </cell>
          <cell r="B1557" t="str">
            <v>Reconformação da plataforma</v>
          </cell>
          <cell r="C1557" t="str">
            <v>ha</v>
          </cell>
          <cell r="D1557">
            <v>175.46</v>
          </cell>
          <cell r="E1557">
            <v>46.85</v>
          </cell>
          <cell r="F1557">
            <v>222.31</v>
          </cell>
        </row>
        <row r="1558">
          <cell r="A1558" t="str">
            <v>3 S 08 100 00</v>
          </cell>
          <cell r="B1558" t="str">
            <v>Tapa buraco</v>
          </cell>
          <cell r="C1558" t="str">
            <v>m3</v>
          </cell>
          <cell r="D1558">
            <v>224.14</v>
          </cell>
          <cell r="E1558">
            <v>59.85</v>
          </cell>
          <cell r="F1558">
            <v>283.98</v>
          </cell>
        </row>
        <row r="1559">
          <cell r="A1559" t="str">
            <v>3 S 08 101 01</v>
          </cell>
          <cell r="B1559" t="str">
            <v>Remendo profundo com demolição manual</v>
          </cell>
          <cell r="C1559" t="str">
            <v>m3</v>
          </cell>
          <cell r="D1559">
            <v>248.72</v>
          </cell>
          <cell r="E1559">
            <v>66.41</v>
          </cell>
          <cell r="F1559">
            <v>315.13</v>
          </cell>
        </row>
        <row r="1560">
          <cell r="A1560" t="str">
            <v>3 S 08 101 02</v>
          </cell>
          <cell r="B1560" t="str">
            <v>Remendo profundo com demolição mecanica</v>
          </cell>
          <cell r="C1560" t="str">
            <v>m3</v>
          </cell>
          <cell r="D1560">
            <v>159.66</v>
          </cell>
          <cell r="E1560">
            <v>42.63</v>
          </cell>
          <cell r="F1560">
            <v>202.29</v>
          </cell>
        </row>
        <row r="1561">
          <cell r="A1561" t="str">
            <v>3 S 08 101 03</v>
          </cell>
          <cell r="B1561" t="str">
            <v>Remendo prof.com demol.mec.e serra</v>
          </cell>
          <cell r="C1561" t="str">
            <v>m3</v>
          </cell>
          <cell r="D1561">
            <v>172.73</v>
          </cell>
          <cell r="E1561">
            <v>46.12</v>
          </cell>
          <cell r="F1561">
            <v>218.85</v>
          </cell>
        </row>
        <row r="1562">
          <cell r="A1562" t="str">
            <v>3 S 08 101 04</v>
          </cell>
          <cell r="B1562" t="str">
            <v>Tapa buraco com serra corta piso</v>
          </cell>
          <cell r="C1562" t="str">
            <v>m3</v>
          </cell>
          <cell r="D1562">
            <v>213.21</v>
          </cell>
          <cell r="E1562">
            <v>56.93</v>
          </cell>
          <cell r="F1562">
            <v>270.14</v>
          </cell>
        </row>
        <row r="1563">
          <cell r="A1563" t="str">
            <v>3 S 08 102 00</v>
          </cell>
          <cell r="B1563" t="str">
            <v>Limpeza ench. juntas pav. concr. a quente (consv)</v>
          </cell>
          <cell r="C1563" t="str">
            <v>m</v>
          </cell>
          <cell r="D1563">
            <v>2.69</v>
          </cell>
          <cell r="E1563">
            <v>0.72</v>
          </cell>
          <cell r="F1563">
            <v>3.41</v>
          </cell>
        </row>
        <row r="1564">
          <cell r="A1564" t="str">
            <v>3 S 08 102 01</v>
          </cell>
          <cell r="B1564" t="str">
            <v>Limpeza ench. juntas pav. concr. a frio (consv)</v>
          </cell>
          <cell r="C1564" t="str">
            <v>m</v>
          </cell>
          <cell r="D1564">
            <v>1.92</v>
          </cell>
          <cell r="E1564">
            <v>0.51</v>
          </cell>
          <cell r="F1564">
            <v>2.44</v>
          </cell>
        </row>
        <row r="1565">
          <cell r="A1565" t="str">
            <v>3 S 08 102 51</v>
          </cell>
          <cell r="B1565" t="str">
            <v>Limpeza ench.juntas pav.concr.a frio(consv) AC</v>
          </cell>
          <cell r="C1565" t="str">
            <v>m</v>
          </cell>
          <cell r="D1565">
            <v>1.94</v>
          </cell>
          <cell r="E1565">
            <v>0.52</v>
          </cell>
          <cell r="F1565">
            <v>2.46</v>
          </cell>
        </row>
        <row r="1566">
          <cell r="A1566" t="str">
            <v>3 S 08 103 00</v>
          </cell>
          <cell r="B1566" t="str">
            <v>Selagem de trinca</v>
          </cell>
          <cell r="C1566" t="str">
            <v>l</v>
          </cell>
          <cell r="D1566">
            <v>1.49</v>
          </cell>
          <cell r="E1566">
            <v>0.4</v>
          </cell>
          <cell r="F1566">
            <v>1.89</v>
          </cell>
        </row>
        <row r="1567">
          <cell r="A1567" t="str">
            <v>3 S 08 103 50</v>
          </cell>
          <cell r="B1567" t="str">
            <v>Selagem de trinca AC</v>
          </cell>
          <cell r="C1567" t="str">
            <v>l</v>
          </cell>
          <cell r="D1567">
            <v>1.59</v>
          </cell>
          <cell r="E1567">
            <v>0.43</v>
          </cell>
          <cell r="F1567">
            <v>2.02</v>
          </cell>
        </row>
        <row r="1568">
          <cell r="A1568" t="str">
            <v>3 S 08 104 01</v>
          </cell>
          <cell r="B1568" t="str">
            <v>Combate à exsudação com areia</v>
          </cell>
          <cell r="C1568" t="str">
            <v>m2</v>
          </cell>
          <cell r="D1568">
            <v>0.45</v>
          </cell>
          <cell r="E1568">
            <v>0.12</v>
          </cell>
          <cell r="F1568">
            <v>0.57000000000000006</v>
          </cell>
        </row>
        <row r="1569">
          <cell r="A1569" t="str">
            <v>3 S 08 104 02</v>
          </cell>
          <cell r="B1569" t="str">
            <v>Combate à exsudação com pedrisco</v>
          </cell>
          <cell r="C1569" t="str">
            <v>m2</v>
          </cell>
          <cell r="D1569">
            <v>0.52</v>
          </cell>
          <cell r="E1569">
            <v>0.14000000000000001</v>
          </cell>
          <cell r="F1569">
            <v>0.66</v>
          </cell>
        </row>
        <row r="1570">
          <cell r="A1570" t="str">
            <v>3 S 08 104 51</v>
          </cell>
          <cell r="B1570" t="str">
            <v>Combate à exsudação com areia AC</v>
          </cell>
          <cell r="C1570" t="str">
            <v>m2</v>
          </cell>
          <cell r="D1570">
            <v>0.60000000000000009</v>
          </cell>
          <cell r="E1570">
            <v>0.16</v>
          </cell>
          <cell r="F1570">
            <v>0.76</v>
          </cell>
        </row>
        <row r="1571">
          <cell r="A1571" t="str">
            <v>3 S 08 104 52</v>
          </cell>
          <cell r="B1571" t="str">
            <v>Combate à exsudação com pedrisco BC</v>
          </cell>
          <cell r="C1571" t="str">
            <v>m2</v>
          </cell>
          <cell r="D1571">
            <v>0.60000000000000009</v>
          </cell>
          <cell r="E1571">
            <v>0.16</v>
          </cell>
          <cell r="F1571">
            <v>0.76</v>
          </cell>
        </row>
        <row r="1572">
          <cell r="A1572" t="str">
            <v>3 S 08 109 00</v>
          </cell>
          <cell r="B1572" t="str">
            <v>Correção de defeitos com mistura betuminosa</v>
          </cell>
          <cell r="C1572" t="str">
            <v>m3</v>
          </cell>
          <cell r="D1572">
            <v>113.22</v>
          </cell>
          <cell r="E1572">
            <v>30.23</v>
          </cell>
          <cell r="F1572">
            <v>143.44999999999999</v>
          </cell>
        </row>
        <row r="1573">
          <cell r="A1573" t="str">
            <v>3 S 08 109 03</v>
          </cell>
          <cell r="B1573" t="str">
            <v>Reparo Localizado (superficial)</v>
          </cell>
          <cell r="C1573" t="str">
            <v>M3</v>
          </cell>
          <cell r="D1573">
            <v>136.66999999999999</v>
          </cell>
          <cell r="E1573">
            <v>36.49</v>
          </cell>
          <cell r="F1573">
            <v>173.16</v>
          </cell>
        </row>
        <row r="1574">
          <cell r="A1574" t="str">
            <v>3 S 08 109 04</v>
          </cell>
          <cell r="B1574" t="str">
            <v>Reparo Localizado c/ CBUQ</v>
          </cell>
          <cell r="C1574" t="str">
            <v>m3</v>
          </cell>
          <cell r="D1574">
            <v>136.66999999999999</v>
          </cell>
          <cell r="E1574">
            <v>36.49</v>
          </cell>
          <cell r="F1574">
            <v>173.16</v>
          </cell>
        </row>
        <row r="1575">
          <cell r="A1575" t="str">
            <v>3 S 08 109 12</v>
          </cell>
          <cell r="B1575" t="str">
            <v>Correção de defeitos por fresagem descontínua</v>
          </cell>
          <cell r="C1575" t="str">
            <v>m3</v>
          </cell>
          <cell r="D1575">
            <v>155.72999999999999</v>
          </cell>
          <cell r="E1575">
            <v>41.58</v>
          </cell>
          <cell r="F1575">
            <v>197.31</v>
          </cell>
        </row>
        <row r="1576">
          <cell r="A1576" t="str">
            <v>3 S 08 110 00</v>
          </cell>
          <cell r="B1576" t="str">
            <v>Correção de defeitos por penetração</v>
          </cell>
          <cell r="C1576" t="str">
            <v>m2</v>
          </cell>
          <cell r="D1576">
            <v>12.36</v>
          </cell>
          <cell r="E1576">
            <v>3.3</v>
          </cell>
          <cell r="F1576">
            <v>15.66</v>
          </cell>
        </row>
        <row r="1577">
          <cell r="A1577" t="str">
            <v>3 S 08 110 50</v>
          </cell>
          <cell r="B1577" t="str">
            <v>Correção de defeitos por penetração BC</v>
          </cell>
          <cell r="C1577" t="str">
            <v>m2</v>
          </cell>
          <cell r="D1577">
            <v>12.57</v>
          </cell>
          <cell r="E1577">
            <v>3.36</v>
          </cell>
          <cell r="F1577">
            <v>15.92</v>
          </cell>
        </row>
        <row r="1578">
          <cell r="A1578" t="str">
            <v>3 S 08 200 00</v>
          </cell>
          <cell r="B1578" t="str">
            <v>Recomp. de guarda corpo</v>
          </cell>
          <cell r="C1578" t="str">
            <v>m</v>
          </cell>
          <cell r="D1578">
            <v>99.13</v>
          </cell>
          <cell r="E1578">
            <v>26.47</v>
          </cell>
          <cell r="F1578">
            <v>125.59</v>
          </cell>
        </row>
        <row r="1579">
          <cell r="A1579" t="str">
            <v>3 S 08 200 01</v>
          </cell>
          <cell r="B1579" t="str">
            <v>Recomposição de sarjeta em alvenaria de tijolo</v>
          </cell>
          <cell r="C1579" t="str">
            <v>m2</v>
          </cell>
          <cell r="D1579">
            <v>49.14</v>
          </cell>
          <cell r="E1579">
            <v>13.12</v>
          </cell>
          <cell r="F1579">
            <v>62.26</v>
          </cell>
        </row>
        <row r="1580">
          <cell r="A1580" t="str">
            <v>3 S 08 200 50</v>
          </cell>
          <cell r="B1580" t="str">
            <v>Recomp. de guarda corpo AC/BP</v>
          </cell>
          <cell r="C1580" t="str">
            <v>m</v>
          </cell>
          <cell r="D1580">
            <v>99.51</v>
          </cell>
          <cell r="E1580">
            <v>26.57</v>
          </cell>
          <cell r="F1580">
            <v>126.08</v>
          </cell>
        </row>
        <row r="1581">
          <cell r="A1581" t="str">
            <v>3 S 08 200 51</v>
          </cell>
          <cell r="B1581" t="str">
            <v>Recomp.de sarjeta em alvenaria de tijolo AC</v>
          </cell>
          <cell r="C1581" t="str">
            <v>m2</v>
          </cell>
          <cell r="D1581">
            <v>49.73</v>
          </cell>
          <cell r="E1581">
            <v>13.28</v>
          </cell>
          <cell r="F1581">
            <v>63</v>
          </cell>
        </row>
        <row r="1582">
          <cell r="A1582" t="str">
            <v>3 S 08 300 01</v>
          </cell>
          <cell r="B1582" t="str">
            <v>Limpeza de sarjeta e meio fio</v>
          </cell>
          <cell r="C1582" t="str">
            <v>m</v>
          </cell>
          <cell r="D1582">
            <v>0.45</v>
          </cell>
          <cell r="E1582">
            <v>0.12</v>
          </cell>
          <cell r="F1582">
            <v>0.57000000000000006</v>
          </cell>
        </row>
        <row r="1583">
          <cell r="A1583" t="str">
            <v>3 S 08 301 01</v>
          </cell>
          <cell r="B1583" t="str">
            <v>Limpeza de valeta de corte</v>
          </cell>
          <cell r="C1583" t="str">
            <v>m</v>
          </cell>
          <cell r="D1583">
            <v>0.67</v>
          </cell>
          <cell r="E1583">
            <v>0.18</v>
          </cell>
          <cell r="F1583">
            <v>0.85</v>
          </cell>
        </row>
        <row r="1584">
          <cell r="A1584" t="str">
            <v>3 S 08 301 02</v>
          </cell>
          <cell r="B1584" t="str">
            <v>Limpeza de vala de drenagem</v>
          </cell>
          <cell r="C1584" t="str">
            <v>m</v>
          </cell>
          <cell r="D1584">
            <v>2.68</v>
          </cell>
          <cell r="E1584">
            <v>0.72</v>
          </cell>
          <cell r="F1584">
            <v>3.4</v>
          </cell>
        </row>
        <row r="1585">
          <cell r="A1585" t="str">
            <v>3 S 08 301 03</v>
          </cell>
          <cell r="B1585" t="str">
            <v>Limpeza de descida d'água</v>
          </cell>
          <cell r="C1585" t="str">
            <v>m</v>
          </cell>
          <cell r="D1585">
            <v>0.89</v>
          </cell>
          <cell r="E1585">
            <v>0.24</v>
          </cell>
          <cell r="F1585">
            <v>1.1299999999999999</v>
          </cell>
        </row>
        <row r="1586">
          <cell r="A1586" t="str">
            <v>3 S 08 302 01</v>
          </cell>
          <cell r="B1586" t="str">
            <v>Limpeza de bueiro</v>
          </cell>
          <cell r="C1586" t="str">
            <v>m3</v>
          </cell>
          <cell r="D1586">
            <v>14.83</v>
          </cell>
          <cell r="E1586">
            <v>3.96</v>
          </cell>
          <cell r="F1586">
            <v>18.79</v>
          </cell>
        </row>
        <row r="1587">
          <cell r="A1587" t="str">
            <v>3 S 08 302 02</v>
          </cell>
          <cell r="B1587" t="str">
            <v>Desobstrução de bueiro</v>
          </cell>
          <cell r="C1587" t="str">
            <v>m3</v>
          </cell>
          <cell r="D1587">
            <v>43.07</v>
          </cell>
          <cell r="E1587">
            <v>11.5</v>
          </cell>
          <cell r="F1587">
            <v>54.57</v>
          </cell>
        </row>
        <row r="1588">
          <cell r="A1588" t="str">
            <v>3 S 08 302 03</v>
          </cell>
          <cell r="B1588" t="str">
            <v>Assentamento de tubo D=0,60 m</v>
          </cell>
          <cell r="C1588" t="str">
            <v>m</v>
          </cell>
          <cell r="D1588">
            <v>197.02</v>
          </cell>
          <cell r="E1588">
            <v>52.6</v>
          </cell>
          <cell r="F1588">
            <v>249.62</v>
          </cell>
        </row>
        <row r="1589">
          <cell r="A1589" t="str">
            <v>3 S 08 302 04</v>
          </cell>
          <cell r="B1589" t="str">
            <v>Assentamento de tubo D=0,80 m</v>
          </cell>
          <cell r="C1589" t="str">
            <v>m</v>
          </cell>
          <cell r="D1589">
            <v>293.27999999999997</v>
          </cell>
          <cell r="E1589">
            <v>78.31</v>
          </cell>
          <cell r="F1589">
            <v>371.59</v>
          </cell>
        </row>
        <row r="1590">
          <cell r="A1590" t="str">
            <v>3 S 08 302 05</v>
          </cell>
          <cell r="B1590" t="str">
            <v>Assentamento de tubo D=1,0 m</v>
          </cell>
          <cell r="C1590" t="str">
            <v>m</v>
          </cell>
          <cell r="D1590">
            <v>427.15</v>
          </cell>
          <cell r="E1590">
            <v>114.05</v>
          </cell>
          <cell r="F1590">
            <v>541.20000000000005</v>
          </cell>
        </row>
        <row r="1591">
          <cell r="A1591" t="str">
            <v>3 S 08 302 06</v>
          </cell>
          <cell r="B1591" t="str">
            <v>Assentamento de tubo D=1,20 m</v>
          </cell>
          <cell r="C1591" t="str">
            <v>m</v>
          </cell>
          <cell r="D1591">
            <v>633.42999999999995</v>
          </cell>
          <cell r="E1591">
            <v>169.13</v>
          </cell>
          <cell r="F1591">
            <v>802.56</v>
          </cell>
        </row>
        <row r="1592">
          <cell r="A1592" t="str">
            <v>3 S 08 302 08</v>
          </cell>
          <cell r="B1592" t="str">
            <v>Assent.de tubo D=0,60 m PA-1 comerc-junta rigida M</v>
          </cell>
          <cell r="C1592" t="str">
            <v>m</v>
          </cell>
          <cell r="D1592">
            <v>110.99</v>
          </cell>
          <cell r="E1592">
            <v>29.63</v>
          </cell>
          <cell r="F1592">
            <v>140.62</v>
          </cell>
        </row>
        <row r="1593">
          <cell r="A1593" t="str">
            <v>3 S 08 302 09</v>
          </cell>
          <cell r="B1593" t="str">
            <v>Assent.de tubo D=0,80 m PA-1 comerc-junta rigida M</v>
          </cell>
          <cell r="C1593" t="str">
            <v>m</v>
          </cell>
          <cell r="D1593">
            <v>171.88</v>
          </cell>
          <cell r="E1593">
            <v>45.89</v>
          </cell>
          <cell r="F1593">
            <v>217.77</v>
          </cell>
        </row>
        <row r="1594">
          <cell r="A1594" t="str">
            <v>3 S 08 302 10</v>
          </cell>
          <cell r="B1594" t="str">
            <v>Assent.de tubo D=1,00 m PA-1 comerc-junta rigida M</v>
          </cell>
          <cell r="C1594" t="str">
            <v>m</v>
          </cell>
          <cell r="D1594">
            <v>225.36</v>
          </cell>
          <cell r="E1594">
            <v>60.17</v>
          </cell>
          <cell r="F1594">
            <v>285.52999999999997</v>
          </cell>
        </row>
        <row r="1595">
          <cell r="A1595" t="str">
            <v>3 S 08 302 11</v>
          </cell>
          <cell r="B1595" t="str">
            <v>Assent.de tubo D=1,20 m PA-1 comerc-junta rigida M</v>
          </cell>
          <cell r="C1595" t="str">
            <v>m</v>
          </cell>
          <cell r="D1595">
            <v>361.58</v>
          </cell>
          <cell r="E1595">
            <v>96.54</v>
          </cell>
          <cell r="F1595">
            <v>458.13</v>
          </cell>
        </row>
        <row r="1596">
          <cell r="A1596" t="str">
            <v>3 S 08 302 12</v>
          </cell>
          <cell r="B1596" t="str">
            <v>Assent.de tubo D=1,50 m PA-1 comerc-junta rigida M</v>
          </cell>
          <cell r="C1596" t="str">
            <v>m</v>
          </cell>
          <cell r="D1596">
            <v>490.66</v>
          </cell>
          <cell r="E1596">
            <v>131.01</v>
          </cell>
          <cell r="F1596">
            <v>621.66</v>
          </cell>
        </row>
        <row r="1597">
          <cell r="A1597" t="str">
            <v>3 S 08 302 13</v>
          </cell>
          <cell r="B1597" t="str">
            <v>Assent.de tubo D=0,60m PA-2 comerc-junta rigida M</v>
          </cell>
          <cell r="C1597" t="str">
            <v>m</v>
          </cell>
          <cell r="D1597">
            <v>123.4</v>
          </cell>
          <cell r="E1597">
            <v>32.950000000000003</v>
          </cell>
          <cell r="F1597">
            <v>156.35</v>
          </cell>
        </row>
        <row r="1598">
          <cell r="A1598" t="str">
            <v>3 S 08 302 14</v>
          </cell>
          <cell r="B1598" t="str">
            <v>Assent.de tubo D=0,80m PA-2 comerc-junta rigida M</v>
          </cell>
          <cell r="C1598" t="str">
            <v>m</v>
          </cell>
          <cell r="D1598">
            <v>180.58</v>
          </cell>
          <cell r="E1598">
            <v>48.21</v>
          </cell>
          <cell r="F1598">
            <v>228.79</v>
          </cell>
        </row>
        <row r="1599">
          <cell r="A1599" t="str">
            <v>3 S 08 302 15</v>
          </cell>
          <cell r="B1599" t="str">
            <v>Assent.de tubo D=1,00m PA-2 comerc-junta rigida M</v>
          </cell>
          <cell r="C1599" t="str">
            <v>m</v>
          </cell>
          <cell r="D1599">
            <v>252.79</v>
          </cell>
          <cell r="E1599">
            <v>67.5</v>
          </cell>
          <cell r="F1599">
            <v>320.29000000000002</v>
          </cell>
        </row>
        <row r="1600">
          <cell r="A1600" t="str">
            <v>3 S 08 302 16</v>
          </cell>
          <cell r="B1600" t="str">
            <v>Assent.de tubo D=1,20m PA-2 comerc-junta rigida M</v>
          </cell>
          <cell r="C1600" t="str">
            <v>m</v>
          </cell>
          <cell r="D1600">
            <v>361.2</v>
          </cell>
          <cell r="E1600">
            <v>96.44</v>
          </cell>
          <cell r="F1600">
            <v>457.65</v>
          </cell>
        </row>
        <row r="1601">
          <cell r="A1601" t="str">
            <v>3 S 08 302 17</v>
          </cell>
          <cell r="B1601" t="str">
            <v>Assent.de tubo D=1,50m PA-2 comerc-junta rigida M</v>
          </cell>
          <cell r="C1601" t="str">
            <v>m</v>
          </cell>
          <cell r="D1601">
            <v>529.54</v>
          </cell>
          <cell r="E1601">
            <v>141.38999999999999</v>
          </cell>
          <cell r="F1601">
            <v>670.92</v>
          </cell>
        </row>
        <row r="1602">
          <cell r="A1602" t="str">
            <v>3 S 08 302 18</v>
          </cell>
          <cell r="B1602" t="str">
            <v>Assent.de tubo D=0,60m PA-3 comerc-junta rigida M</v>
          </cell>
          <cell r="C1602" t="str">
            <v>m</v>
          </cell>
          <cell r="D1602">
            <v>130.72999999999999</v>
          </cell>
          <cell r="E1602">
            <v>34.909999999999997</v>
          </cell>
          <cell r="F1602">
            <v>165.64</v>
          </cell>
        </row>
        <row r="1603">
          <cell r="A1603" t="str">
            <v>3 S 08 302 19</v>
          </cell>
          <cell r="B1603" t="str">
            <v>Assent.de tubo D=0,80m PA-3 comerc-junta rigida M</v>
          </cell>
          <cell r="C1603" t="str">
            <v>m</v>
          </cell>
          <cell r="D1603">
            <v>200.8</v>
          </cell>
          <cell r="E1603">
            <v>53.61</v>
          </cell>
          <cell r="F1603">
            <v>254.41</v>
          </cell>
        </row>
        <row r="1604">
          <cell r="A1604" t="str">
            <v>3 S 08 302 20</v>
          </cell>
          <cell r="B1604" t="str">
            <v>Assent.de tubo D=1,00m PA-3 comerc-junta rigida M</v>
          </cell>
          <cell r="C1604" t="str">
            <v>m</v>
          </cell>
          <cell r="D1604">
            <v>300.88</v>
          </cell>
          <cell r="E1604">
            <v>80.34</v>
          </cell>
          <cell r="F1604">
            <v>381.22</v>
          </cell>
        </row>
        <row r="1605">
          <cell r="A1605" t="str">
            <v>3 S 08 302 21</v>
          </cell>
          <cell r="B1605" t="str">
            <v>Assent.de tubo D=1,20m PA-3 comerc-junta rigida M</v>
          </cell>
          <cell r="C1605" t="str">
            <v>m</v>
          </cell>
          <cell r="D1605">
            <v>440.51</v>
          </cell>
          <cell r="E1605">
            <v>117.62</v>
          </cell>
          <cell r="F1605">
            <v>558.13</v>
          </cell>
        </row>
        <row r="1606">
          <cell r="A1606" t="str">
            <v>3 S 08 302 22</v>
          </cell>
          <cell r="B1606" t="str">
            <v>Assent.de tubo D=1,50m PA-3 comerc-junta rigida M</v>
          </cell>
          <cell r="C1606" t="str">
            <v>m</v>
          </cell>
          <cell r="D1606">
            <v>610.23</v>
          </cell>
          <cell r="E1606">
            <v>162.93</v>
          </cell>
          <cell r="F1606">
            <v>773.16</v>
          </cell>
        </row>
        <row r="1607">
          <cell r="A1607" t="str">
            <v>3 S 08 302 23</v>
          </cell>
          <cell r="B1607" t="str">
            <v>Assent.de tubo D=0,60m PA-4 comerc-junta rigida M</v>
          </cell>
          <cell r="C1607" t="str">
            <v>m</v>
          </cell>
          <cell r="D1607">
            <v>138.69</v>
          </cell>
          <cell r="E1607">
            <v>37.03</v>
          </cell>
          <cell r="F1607">
            <v>175.72</v>
          </cell>
        </row>
        <row r="1608">
          <cell r="A1608" t="str">
            <v>3 S 08 302 24</v>
          </cell>
          <cell r="B1608" t="str">
            <v>Assent.de tubo D=0,80m PA-4 comerc-junta rigida M</v>
          </cell>
          <cell r="C1608" t="str">
            <v>m</v>
          </cell>
          <cell r="D1608">
            <v>230.38</v>
          </cell>
          <cell r="E1608">
            <v>61.51</v>
          </cell>
          <cell r="F1608">
            <v>291.89</v>
          </cell>
        </row>
        <row r="1609">
          <cell r="A1609" t="str">
            <v>3 S 08 302 25</v>
          </cell>
          <cell r="B1609" t="str">
            <v>Assent.de tubo D=1,00m PA-4 comerc-junta rigida M</v>
          </cell>
          <cell r="C1609" t="str">
            <v>m</v>
          </cell>
          <cell r="D1609">
            <v>332.9</v>
          </cell>
          <cell r="E1609">
            <v>88.88</v>
          </cell>
          <cell r="F1609">
            <v>421.79</v>
          </cell>
        </row>
        <row r="1610">
          <cell r="A1610" t="str">
            <v>3 S 08 302 26</v>
          </cell>
          <cell r="B1610" t="str">
            <v>Assent.de tubo D=1,20m PA-4 comerc-junta rigida M</v>
          </cell>
          <cell r="C1610" t="str">
            <v>m</v>
          </cell>
          <cell r="D1610">
            <v>465.75</v>
          </cell>
          <cell r="E1610">
            <v>124.36</v>
          </cell>
          <cell r="F1610">
            <v>590.11</v>
          </cell>
        </row>
        <row r="1611">
          <cell r="A1611" t="str">
            <v>3 S 08 302 27</v>
          </cell>
          <cell r="B1611" t="str">
            <v>Assent.de tubo D=1,50m PA-4 comerc-junta rigida M</v>
          </cell>
          <cell r="C1611" t="str">
            <v>m</v>
          </cell>
          <cell r="D1611">
            <v>704.88</v>
          </cell>
          <cell r="E1611">
            <v>188.2</v>
          </cell>
          <cell r="F1611">
            <v>893.08</v>
          </cell>
        </row>
        <row r="1612">
          <cell r="A1612" t="str">
            <v>3 S 08 302 53</v>
          </cell>
          <cell r="B1612" t="str">
            <v>Assentamento de tubo D=0,60 m AC/BP</v>
          </cell>
          <cell r="C1612" t="str">
            <v>m</v>
          </cell>
          <cell r="D1612">
            <v>205.58</v>
          </cell>
          <cell r="E1612">
            <v>54.89</v>
          </cell>
          <cell r="F1612">
            <v>260.47000000000003</v>
          </cell>
        </row>
        <row r="1613">
          <cell r="A1613" t="str">
            <v>3 S 08 302 54</v>
          </cell>
          <cell r="B1613" t="str">
            <v>Assentamento de tubo D=0,80 m AC/BP</v>
          </cell>
          <cell r="C1613" t="str">
            <v>m</v>
          </cell>
          <cell r="D1613">
            <v>307.45</v>
          </cell>
          <cell r="E1613">
            <v>82.09</v>
          </cell>
          <cell r="F1613">
            <v>389.54</v>
          </cell>
        </row>
        <row r="1614">
          <cell r="A1614" t="str">
            <v>3 S 08 302 55</v>
          </cell>
          <cell r="B1614" t="str">
            <v>Assentamento de tubo D=1,0 m AC/BP</v>
          </cell>
          <cell r="C1614" t="str">
            <v>m</v>
          </cell>
          <cell r="D1614">
            <v>448.31</v>
          </cell>
          <cell r="E1614">
            <v>119.7</v>
          </cell>
          <cell r="F1614">
            <v>568</v>
          </cell>
        </row>
        <row r="1615">
          <cell r="A1615" t="str">
            <v>3 S 08 302 56</v>
          </cell>
          <cell r="B1615" t="str">
            <v>Assentamento de tubo D=1,20 m AC/BP</v>
          </cell>
          <cell r="C1615" t="str">
            <v>m</v>
          </cell>
          <cell r="D1615">
            <v>660.65</v>
          </cell>
          <cell r="E1615">
            <v>176.39</v>
          </cell>
          <cell r="F1615">
            <v>837.04</v>
          </cell>
        </row>
        <row r="1616">
          <cell r="A1616" t="str">
            <v>3 S 08 400 00</v>
          </cell>
          <cell r="B1616" t="str">
            <v>Limpeza de placa de sinalização</v>
          </cell>
          <cell r="C1616" t="str">
            <v>m2</v>
          </cell>
          <cell r="D1616">
            <v>5.1100000000000003</v>
          </cell>
          <cell r="E1616">
            <v>1.36</v>
          </cell>
          <cell r="F1616">
            <v>6.48</v>
          </cell>
        </row>
        <row r="1617">
          <cell r="A1617" t="str">
            <v>3 S 08 400 01</v>
          </cell>
          <cell r="B1617" t="str">
            <v>Recomposição placa de sinalização</v>
          </cell>
          <cell r="C1617" t="str">
            <v>m2</v>
          </cell>
          <cell r="D1617">
            <v>22.37</v>
          </cell>
          <cell r="E1617">
            <v>5.97</v>
          </cell>
          <cell r="F1617">
            <v>28.34</v>
          </cell>
        </row>
        <row r="1618">
          <cell r="A1618" t="str">
            <v>3 S 08 400 02</v>
          </cell>
          <cell r="B1618" t="str">
            <v>Substituição de balizador</v>
          </cell>
          <cell r="C1618" t="str">
            <v>un</v>
          </cell>
          <cell r="D1618">
            <v>26.48</v>
          </cell>
          <cell r="E1618">
            <v>7.07</v>
          </cell>
          <cell r="F1618">
            <v>33.549999999999997</v>
          </cell>
        </row>
        <row r="1619">
          <cell r="A1619" t="str">
            <v>3 S 08 400 52</v>
          </cell>
          <cell r="B1619" t="str">
            <v>Substituição de balizador AC/BP</v>
          </cell>
          <cell r="C1619" t="str">
            <v>un</v>
          </cell>
          <cell r="D1619">
            <v>26.98</v>
          </cell>
          <cell r="E1619">
            <v>7.21</v>
          </cell>
          <cell r="F1619">
            <v>34.19</v>
          </cell>
        </row>
        <row r="1620">
          <cell r="A1620" t="str">
            <v>3 S 08 401 00</v>
          </cell>
          <cell r="B1620" t="str">
            <v>Recomposição de defensa metálica</v>
          </cell>
          <cell r="C1620" t="str">
            <v>m</v>
          </cell>
          <cell r="D1620">
            <v>153.04</v>
          </cell>
          <cell r="E1620">
            <v>40.86</v>
          </cell>
          <cell r="F1620">
            <v>193.9</v>
          </cell>
        </row>
        <row r="1621">
          <cell r="A1621" t="str">
            <v>3 S 08 402 00</v>
          </cell>
          <cell r="B1621" t="str">
            <v>Caiação</v>
          </cell>
          <cell r="C1621" t="str">
            <v>m2</v>
          </cell>
          <cell r="D1621">
            <v>1.6800000000000002</v>
          </cell>
          <cell r="E1621">
            <v>0.45</v>
          </cell>
          <cell r="F1621">
            <v>2.13</v>
          </cell>
        </row>
        <row r="1622">
          <cell r="A1622" t="str">
            <v>3 S 08 403 00</v>
          </cell>
          <cell r="B1622" t="str">
            <v>Renovação manual de sinalização horizontal</v>
          </cell>
          <cell r="C1622" t="str">
            <v>m2</v>
          </cell>
          <cell r="D1622">
            <v>47.65</v>
          </cell>
          <cell r="E1622">
            <v>12.72</v>
          </cell>
          <cell r="F1622">
            <v>60.37</v>
          </cell>
        </row>
        <row r="1623">
          <cell r="A1623" t="str">
            <v>3 S 08 404 00</v>
          </cell>
          <cell r="B1623" t="str">
            <v>Recomp. tot. cerca c/ mourão de conc. secção quad.</v>
          </cell>
          <cell r="C1623" t="str">
            <v>m</v>
          </cell>
          <cell r="D1623">
            <v>21.95</v>
          </cell>
          <cell r="E1623">
            <v>5.86</v>
          </cell>
          <cell r="F1623">
            <v>27.81</v>
          </cell>
        </row>
        <row r="1624">
          <cell r="A1624" t="str">
            <v>3 S 08 404 01</v>
          </cell>
          <cell r="B1624" t="str">
            <v>Recomp. parc. cerca de conc. seção quad. mourão</v>
          </cell>
          <cell r="C1624" t="str">
            <v>m</v>
          </cell>
          <cell r="D1624">
            <v>18.54</v>
          </cell>
          <cell r="E1624">
            <v>4.95</v>
          </cell>
          <cell r="F1624">
            <v>23.48</v>
          </cell>
        </row>
        <row r="1625">
          <cell r="A1625" t="str">
            <v>3 S 08 404 02</v>
          </cell>
          <cell r="B1625" t="str">
            <v>Recomp. parc. cerca c/ mourão de concr.-arame</v>
          </cell>
          <cell r="C1625" t="str">
            <v>m</v>
          </cell>
          <cell r="D1625">
            <v>5.33</v>
          </cell>
          <cell r="E1625">
            <v>1.42</v>
          </cell>
          <cell r="F1625">
            <v>6.75</v>
          </cell>
        </row>
        <row r="1626">
          <cell r="A1626" t="str">
            <v>3 S 08 404 03</v>
          </cell>
          <cell r="B1626" t="str">
            <v>Recomp. tot. cerca c/ mourão concr. seção triang.</v>
          </cell>
          <cell r="C1626" t="str">
            <v>m</v>
          </cell>
          <cell r="D1626">
            <v>20.149999999999999</v>
          </cell>
          <cell r="E1626">
            <v>5.38</v>
          </cell>
          <cell r="F1626">
            <v>25.53</v>
          </cell>
        </row>
        <row r="1627">
          <cell r="A1627" t="str">
            <v>3 S 08 404 04</v>
          </cell>
          <cell r="B1627" t="str">
            <v>Recomp. parc. cerca c/ mourão concr. seção triang.</v>
          </cell>
          <cell r="C1627" t="str">
            <v>m</v>
          </cell>
          <cell r="D1627">
            <v>15.9</v>
          </cell>
          <cell r="E1627">
            <v>4.25</v>
          </cell>
          <cell r="F1627">
            <v>20.149999999999999</v>
          </cell>
        </row>
        <row r="1628">
          <cell r="A1628" t="str">
            <v>3 S 08 404 50</v>
          </cell>
          <cell r="B1628" t="str">
            <v>Recomp.tot.cerca c/mourão conc.seção quad. AC/BP</v>
          </cell>
          <cell r="C1628" t="str">
            <v>m</v>
          </cell>
          <cell r="D1628">
            <v>22.5</v>
          </cell>
          <cell r="E1628">
            <v>6.01</v>
          </cell>
          <cell r="F1628">
            <v>28.51</v>
          </cell>
        </row>
        <row r="1629">
          <cell r="A1629" t="str">
            <v>3 S 08 404 51</v>
          </cell>
          <cell r="B1629" t="str">
            <v>Recomp.parc.cerca mourão conc.seção quadrada AC/BP</v>
          </cell>
          <cell r="C1629" t="str">
            <v>m</v>
          </cell>
          <cell r="D1629">
            <v>19.09</v>
          </cell>
          <cell r="E1629">
            <v>5.0999999999999996</v>
          </cell>
          <cell r="F1629">
            <v>24.19</v>
          </cell>
        </row>
        <row r="1630">
          <cell r="A1630" t="str">
            <v>3 S 08 404 53</v>
          </cell>
          <cell r="B1630" t="str">
            <v>Recomp.tot.cerca c/mourão conc.seção triang. AC/BP</v>
          </cell>
          <cell r="C1630" t="str">
            <v>m</v>
          </cell>
          <cell r="D1630">
            <v>20.43</v>
          </cell>
          <cell r="E1630">
            <v>5.45</v>
          </cell>
          <cell r="F1630">
            <v>25.88</v>
          </cell>
        </row>
        <row r="1631">
          <cell r="A1631" t="str">
            <v>3 S 08 404 54</v>
          </cell>
          <cell r="B1631" t="str">
            <v>Recomp.parc.cerca c/mourão conc.seção triang.AC/BP</v>
          </cell>
          <cell r="C1631" t="str">
            <v>m</v>
          </cell>
          <cell r="D1631">
            <v>16.18</v>
          </cell>
          <cell r="E1631">
            <v>4.32</v>
          </cell>
          <cell r="F1631">
            <v>20.5</v>
          </cell>
        </row>
        <row r="1632">
          <cell r="A1632" t="str">
            <v>3 S 08 414 00</v>
          </cell>
          <cell r="B1632" t="str">
            <v>Recomposição total de cerca com mourão de madeira</v>
          </cell>
          <cell r="C1632" t="str">
            <v>m</v>
          </cell>
          <cell r="D1632">
            <v>13.59</v>
          </cell>
          <cell r="E1632">
            <v>3.63</v>
          </cell>
          <cell r="F1632">
            <v>17.22</v>
          </cell>
        </row>
        <row r="1633">
          <cell r="A1633" t="str">
            <v>3 S 08 414 01</v>
          </cell>
          <cell r="B1633" t="str">
            <v>Recomposição parcial cerca de madeira mourão</v>
          </cell>
          <cell r="C1633" t="str">
            <v>m</v>
          </cell>
          <cell r="D1633">
            <v>10.75</v>
          </cell>
          <cell r="E1633">
            <v>2.87</v>
          </cell>
          <cell r="F1633">
            <v>13.62</v>
          </cell>
        </row>
        <row r="1634">
          <cell r="A1634" t="str">
            <v>3 S 08 414 02</v>
          </cell>
          <cell r="B1634" t="str">
            <v>Recomp. parcial cerca c/ mourão de madeira arame</v>
          </cell>
          <cell r="C1634" t="str">
            <v>m</v>
          </cell>
          <cell r="D1634">
            <v>4.01</v>
          </cell>
          <cell r="E1634">
            <v>1.07</v>
          </cell>
          <cell r="F1634">
            <v>5.08</v>
          </cell>
        </row>
        <row r="1635">
          <cell r="A1635" t="str">
            <v>3 S 08 500 00</v>
          </cell>
          <cell r="B1635" t="str">
            <v>Recomposição manual de aterro</v>
          </cell>
          <cell r="C1635" t="str">
            <v>m3</v>
          </cell>
          <cell r="D1635">
            <v>77.61</v>
          </cell>
          <cell r="E1635">
            <v>20.72</v>
          </cell>
          <cell r="F1635">
            <v>98.33</v>
          </cell>
        </row>
        <row r="1636">
          <cell r="A1636" t="str">
            <v>3 S 08 501 00</v>
          </cell>
          <cell r="B1636" t="str">
            <v>Recomposição mecanizada de aterro</v>
          </cell>
          <cell r="C1636" t="str">
            <v>m3</v>
          </cell>
          <cell r="D1636">
            <v>18.510000000000002</v>
          </cell>
          <cell r="E1636">
            <v>4.9400000000000004</v>
          </cell>
          <cell r="F1636">
            <v>23.46</v>
          </cell>
        </row>
        <row r="1637">
          <cell r="A1637" t="str">
            <v>3 S 08 510 00</v>
          </cell>
          <cell r="B1637" t="str">
            <v>Remoção manual de barreira em solo</v>
          </cell>
          <cell r="C1637" t="str">
            <v>m3</v>
          </cell>
          <cell r="D1637">
            <v>18.72</v>
          </cell>
          <cell r="E1637">
            <v>5</v>
          </cell>
          <cell r="F1637">
            <v>23.72</v>
          </cell>
        </row>
        <row r="1638">
          <cell r="A1638" t="str">
            <v>3 S 08 510 01</v>
          </cell>
          <cell r="B1638" t="str">
            <v>Remoção manual de barreira em rocha</v>
          </cell>
          <cell r="C1638" t="str">
            <v>m3</v>
          </cell>
          <cell r="D1638">
            <v>23.4</v>
          </cell>
          <cell r="E1638">
            <v>6.25</v>
          </cell>
          <cell r="F1638">
            <v>29.65</v>
          </cell>
        </row>
        <row r="1639">
          <cell r="A1639" t="str">
            <v>3 S 08 511 00</v>
          </cell>
          <cell r="B1639" t="str">
            <v>Remoção mecanizada de barreira solo</v>
          </cell>
          <cell r="C1639" t="str">
            <v>m3</v>
          </cell>
          <cell r="D1639">
            <v>3.69</v>
          </cell>
          <cell r="E1639">
            <v>0.99</v>
          </cell>
          <cell r="F1639">
            <v>4.68</v>
          </cell>
        </row>
        <row r="1640">
          <cell r="A1640" t="str">
            <v>3 S 08 512 00</v>
          </cell>
          <cell r="B1640" t="str">
            <v>Remoção mecanizada de barreira rocha</v>
          </cell>
          <cell r="C1640" t="str">
            <v>m3</v>
          </cell>
          <cell r="D1640">
            <v>5.65</v>
          </cell>
          <cell r="E1640">
            <v>1.51</v>
          </cell>
          <cell r="F1640">
            <v>7.16</v>
          </cell>
        </row>
        <row r="1641">
          <cell r="A1641" t="str">
            <v>3 S 08 513 00</v>
          </cell>
          <cell r="B1641" t="str">
            <v>Remoção de matacões</v>
          </cell>
          <cell r="C1641" t="str">
            <v>m3</v>
          </cell>
          <cell r="D1641">
            <v>55.17</v>
          </cell>
          <cell r="E1641">
            <v>14.73</v>
          </cell>
          <cell r="F1641">
            <v>69.89</v>
          </cell>
        </row>
        <row r="1642">
          <cell r="A1642" t="str">
            <v>3 S 08 900 00</v>
          </cell>
          <cell r="B1642" t="str">
            <v>Roçada manual</v>
          </cell>
          <cell r="C1642" t="str">
            <v>ha</v>
          </cell>
          <cell r="D1642">
            <v>1236.1400000000001</v>
          </cell>
          <cell r="E1642">
            <v>330.05</v>
          </cell>
          <cell r="F1642">
            <v>1566.19</v>
          </cell>
        </row>
        <row r="1643">
          <cell r="A1643" t="str">
            <v>3 S 08 900 01</v>
          </cell>
          <cell r="B1643" t="str">
            <v>Roçada de capim colonião</v>
          </cell>
          <cell r="C1643" t="str">
            <v>ha</v>
          </cell>
          <cell r="D1643">
            <v>2966.74</v>
          </cell>
          <cell r="E1643">
            <v>792.12</v>
          </cell>
          <cell r="F1643">
            <v>3758.85</v>
          </cell>
        </row>
        <row r="1644">
          <cell r="A1644" t="str">
            <v>3 S 08 901 00</v>
          </cell>
          <cell r="B1644" t="str">
            <v>Roçada mecanizada</v>
          </cell>
          <cell r="C1644" t="str">
            <v>ha</v>
          </cell>
          <cell r="D1644">
            <v>215.86</v>
          </cell>
          <cell r="E1644">
            <v>57.63</v>
          </cell>
          <cell r="F1644">
            <v>273.49</v>
          </cell>
        </row>
        <row r="1645">
          <cell r="A1645" t="str">
            <v>3 S 08 901 01</v>
          </cell>
          <cell r="B1645" t="str">
            <v>Corte e limpeza de áreas gramadas</v>
          </cell>
          <cell r="C1645" t="str">
            <v>m2</v>
          </cell>
          <cell r="D1645">
            <v>0.09</v>
          </cell>
          <cell r="E1645">
            <v>0.02</v>
          </cell>
          <cell r="F1645">
            <v>0.11</v>
          </cell>
        </row>
        <row r="1646">
          <cell r="A1646" t="str">
            <v>3 S 08 910 00</v>
          </cell>
          <cell r="B1646" t="str">
            <v>Capina manual</v>
          </cell>
          <cell r="C1646" t="str">
            <v>m2</v>
          </cell>
          <cell r="D1646">
            <v>0.49</v>
          </cell>
          <cell r="E1646">
            <v>0.13</v>
          </cell>
          <cell r="F1646">
            <v>0.63</v>
          </cell>
        </row>
        <row r="1647">
          <cell r="A1647" t="str">
            <v>3 S 09 001 00</v>
          </cell>
          <cell r="B1647" t="str">
            <v>Transporte local c/ basc. 5m3 em rodov. não pav.</v>
          </cell>
          <cell r="C1647" t="str">
            <v>tkm</v>
          </cell>
          <cell r="D1647">
            <v>0.54</v>
          </cell>
          <cell r="E1647">
            <v>0.14000000000000001</v>
          </cell>
          <cell r="F1647">
            <v>0.69</v>
          </cell>
        </row>
        <row r="1648">
          <cell r="A1648" t="str">
            <v>3 S 09 001 06</v>
          </cell>
          <cell r="B1648" t="str">
            <v>Transporte local c/ basc. 10m3 em rodov. não pav.</v>
          </cell>
          <cell r="C1648" t="str">
            <v>tkm</v>
          </cell>
          <cell r="D1648">
            <v>0.69</v>
          </cell>
          <cell r="E1648">
            <v>0.18</v>
          </cell>
          <cell r="F1648">
            <v>0.87</v>
          </cell>
        </row>
        <row r="1649">
          <cell r="A1649" t="str">
            <v>3 S 09 001 41</v>
          </cell>
          <cell r="B1649" t="str">
            <v>Transp. local c/ carroceria 4t em rodov. não pav.</v>
          </cell>
          <cell r="C1649" t="str">
            <v>tkm</v>
          </cell>
          <cell r="D1649">
            <v>1.07</v>
          </cell>
          <cell r="E1649">
            <v>0.28999999999999998</v>
          </cell>
          <cell r="F1649">
            <v>1.35</v>
          </cell>
        </row>
        <row r="1650">
          <cell r="A1650" t="str">
            <v>3 S 09 001 90</v>
          </cell>
          <cell r="B1650" t="str">
            <v>Transporte comercial c/ carroc. rodov. não pav.</v>
          </cell>
          <cell r="C1650" t="str">
            <v>tkm</v>
          </cell>
          <cell r="D1650">
            <v>0.45</v>
          </cell>
          <cell r="E1650">
            <v>0.12</v>
          </cell>
          <cell r="F1650">
            <v>0.57000000000000006</v>
          </cell>
        </row>
        <row r="1651">
          <cell r="A1651" t="str">
            <v>3 S 09 001 91</v>
          </cell>
          <cell r="B1651" t="str">
            <v>Transporte comercial c/ basc. 10m3 rod. não pav.</v>
          </cell>
          <cell r="C1651" t="str">
            <v>tkm</v>
          </cell>
          <cell r="D1651">
            <v>0.47</v>
          </cell>
          <cell r="E1651">
            <v>0.12</v>
          </cell>
          <cell r="F1651">
            <v>0.59</v>
          </cell>
        </row>
        <row r="1652">
          <cell r="A1652" t="str">
            <v>3 S 09 002 00</v>
          </cell>
          <cell r="B1652" t="str">
            <v>Transporte local basc. 5m3 em rodov. pav.</v>
          </cell>
          <cell r="C1652" t="str">
            <v>tkm</v>
          </cell>
          <cell r="D1652">
            <v>0.43</v>
          </cell>
          <cell r="E1652">
            <v>0.12</v>
          </cell>
          <cell r="F1652">
            <v>0.55000000000000004</v>
          </cell>
        </row>
        <row r="1653">
          <cell r="A1653" t="str">
            <v>3 S 09 002 03</v>
          </cell>
          <cell r="B1653" t="str">
            <v>Transporte local de material para remendos</v>
          </cell>
          <cell r="C1653" t="str">
            <v>tkm</v>
          </cell>
          <cell r="D1653">
            <v>0.79</v>
          </cell>
          <cell r="E1653">
            <v>0.21</v>
          </cell>
          <cell r="F1653">
            <v>1</v>
          </cell>
        </row>
        <row r="1654">
          <cell r="A1654" t="str">
            <v>3 S 09 002 06</v>
          </cell>
          <cell r="B1654" t="str">
            <v>Transporte local c/ basc. 10m3 em rodov. pav.</v>
          </cell>
          <cell r="C1654" t="str">
            <v>tkm</v>
          </cell>
          <cell r="D1654">
            <v>0.52</v>
          </cell>
          <cell r="E1654">
            <v>0.14000000000000001</v>
          </cell>
          <cell r="F1654">
            <v>0.65</v>
          </cell>
        </row>
        <row r="1655">
          <cell r="A1655" t="str">
            <v>3 S 09 002 41</v>
          </cell>
          <cell r="B1655" t="str">
            <v>Transp. local c/ carroceria 4t em rodov. pav.</v>
          </cell>
          <cell r="C1655" t="str">
            <v>tkm</v>
          </cell>
          <cell r="D1655">
            <v>0.84</v>
          </cell>
          <cell r="E1655">
            <v>0.22</v>
          </cell>
          <cell r="F1655">
            <v>1.06</v>
          </cell>
        </row>
        <row r="1656">
          <cell r="A1656" t="str">
            <v>3 S 09 002 90</v>
          </cell>
          <cell r="B1656" t="str">
            <v>Transporte comercial c/ carroceria rodov. pav.</v>
          </cell>
          <cell r="C1656" t="str">
            <v>tkm</v>
          </cell>
          <cell r="D1656">
            <v>0.30000000000000004</v>
          </cell>
          <cell r="E1656">
            <v>0.08</v>
          </cell>
          <cell r="F1656">
            <v>0.38</v>
          </cell>
        </row>
        <row r="1657">
          <cell r="A1657" t="str">
            <v>3 S 09 002 91</v>
          </cell>
          <cell r="B1657" t="str">
            <v>Transporte comercial c/ basc. 10m3 rod. pav.</v>
          </cell>
          <cell r="C1657" t="str">
            <v>tkm</v>
          </cell>
          <cell r="D1657">
            <v>0.31</v>
          </cell>
          <cell r="E1657">
            <v>0.08</v>
          </cell>
          <cell r="F1657">
            <v>0.39</v>
          </cell>
        </row>
        <row r="1658">
          <cell r="A1658" t="str">
            <v>3 S 09 102 00</v>
          </cell>
          <cell r="B1658" t="str">
            <v>Transporte local material betuminoso</v>
          </cell>
          <cell r="C1658" t="str">
            <v>tkm</v>
          </cell>
          <cell r="D1658">
            <v>1.37</v>
          </cell>
          <cell r="E1658">
            <v>0.36</v>
          </cell>
          <cell r="F1658">
            <v>1.73</v>
          </cell>
        </row>
        <row r="1659">
          <cell r="A1659" t="str">
            <v>3 S 09 201 70</v>
          </cell>
          <cell r="B1659" t="str">
            <v>Transp. local água c/ cam. tanque rodov. não pav.</v>
          </cell>
          <cell r="C1659" t="str">
            <v>tkm</v>
          </cell>
          <cell r="D1659">
            <v>1.18</v>
          </cell>
          <cell r="E1659">
            <v>0.32</v>
          </cell>
          <cell r="F1659">
            <v>1.5</v>
          </cell>
        </row>
        <row r="1660">
          <cell r="A1660" t="str">
            <v>3 S 09 202 70</v>
          </cell>
          <cell r="B1660" t="str">
            <v>Transp. local água c/ cam. tanque em rodov. pav.</v>
          </cell>
          <cell r="C1660" t="str">
            <v>tkm</v>
          </cell>
          <cell r="D1660">
            <v>0.92</v>
          </cell>
          <cell r="E1660">
            <v>0.25</v>
          </cell>
          <cell r="F1660">
            <v>1.17</v>
          </cell>
        </row>
        <row r="1661">
          <cell r="A1661" t="str">
            <v>4 S 03 300 01</v>
          </cell>
          <cell r="B1661" t="str">
            <v>Confecção e lanç. de concreto magro em betoneira</v>
          </cell>
          <cell r="C1661" t="str">
            <v>m3</v>
          </cell>
          <cell r="D1661">
            <v>217.78</v>
          </cell>
          <cell r="E1661">
            <v>58.15</v>
          </cell>
          <cell r="F1661">
            <v>275.93</v>
          </cell>
        </row>
        <row r="1662">
          <cell r="A1662" t="str">
            <v>4 S 03 300 51</v>
          </cell>
          <cell r="B1662" t="str">
            <v>Conf.lançamento de concreto magro em beton.AC/BP</v>
          </cell>
          <cell r="C1662" t="str">
            <v>m3</v>
          </cell>
          <cell r="D1662">
            <v>275.55</v>
          </cell>
          <cell r="E1662">
            <v>73.569999999999993</v>
          </cell>
          <cell r="F1662">
            <v>349.13</v>
          </cell>
        </row>
        <row r="1663">
          <cell r="A1663" t="str">
            <v>4 S 03 323 01</v>
          </cell>
          <cell r="B1663" t="str">
            <v>Conc.estr.fck=25 MPa contr.raz.uso ger.conf.e lanç</v>
          </cell>
          <cell r="C1663" t="str">
            <v>m3</v>
          </cell>
          <cell r="D1663">
            <v>279.76</v>
          </cell>
          <cell r="E1663">
            <v>74.7</v>
          </cell>
          <cell r="F1663">
            <v>354.46</v>
          </cell>
        </row>
        <row r="1664">
          <cell r="A1664" t="str">
            <v>4 S 03 323 51</v>
          </cell>
          <cell r="B1664" t="str">
            <v>Concr.estr.fck=25MPa c.raz.uso ger.conf.lanç.AC/BP</v>
          </cell>
          <cell r="C1664" t="str">
            <v>m3</v>
          </cell>
          <cell r="D1664">
            <v>344.44</v>
          </cell>
          <cell r="E1664">
            <v>91.96</v>
          </cell>
          <cell r="F1664">
            <v>436.4</v>
          </cell>
        </row>
        <row r="1665">
          <cell r="A1665" t="str">
            <v>4 S 03 353 00</v>
          </cell>
          <cell r="B1665" t="str">
            <v>Fornecimento, preparo colocação aço CA-50</v>
          </cell>
          <cell r="C1665" t="str">
            <v>kg</v>
          </cell>
          <cell r="D1665">
            <v>7.21</v>
          </cell>
          <cell r="E1665">
            <v>1.9300000000000002</v>
          </cell>
          <cell r="F1665">
            <v>9.14</v>
          </cell>
        </row>
        <row r="1666">
          <cell r="A1666" t="str">
            <v>4 S 03 370 00</v>
          </cell>
          <cell r="B1666" t="str">
            <v>Forma comum de madeira</v>
          </cell>
          <cell r="C1666" t="str">
            <v>m2</v>
          </cell>
          <cell r="D1666">
            <v>80.31</v>
          </cell>
          <cell r="E1666">
            <v>21.44</v>
          </cell>
          <cell r="F1666">
            <v>101.75</v>
          </cell>
        </row>
        <row r="1667">
          <cell r="A1667" t="str">
            <v>4 S 06 000 01</v>
          </cell>
          <cell r="B1667" t="str">
            <v>Defensa maleável simples (forn./ impl.)</v>
          </cell>
          <cell r="C1667" t="str">
            <v>m</v>
          </cell>
          <cell r="D1667">
            <v>248.21</v>
          </cell>
          <cell r="E1667">
            <v>66.27</v>
          </cell>
          <cell r="F1667">
            <v>314.48</v>
          </cell>
        </row>
        <row r="1668">
          <cell r="A1668" t="str">
            <v>4 S 06 000 02</v>
          </cell>
          <cell r="B1668" t="str">
            <v>Ancoragem de defensa maleável simples (forn/ impl)</v>
          </cell>
          <cell r="C1668" t="str">
            <v>m</v>
          </cell>
          <cell r="D1668">
            <v>274.20999999999998</v>
          </cell>
          <cell r="E1668">
            <v>73.209999999999994</v>
          </cell>
          <cell r="F1668">
            <v>347.42</v>
          </cell>
        </row>
        <row r="1669">
          <cell r="A1669" t="str">
            <v>4 S 06 000 11</v>
          </cell>
          <cell r="B1669" t="str">
            <v>Defensa maleável dupla (forn./ impl.)</v>
          </cell>
          <cell r="C1669" t="str">
            <v>m</v>
          </cell>
          <cell r="D1669">
            <v>303.97000000000003</v>
          </cell>
          <cell r="E1669">
            <v>81.16</v>
          </cell>
          <cell r="F1669">
            <v>385.13</v>
          </cell>
        </row>
        <row r="1670">
          <cell r="A1670" t="str">
            <v>4 S 06 000 12</v>
          </cell>
          <cell r="B1670" t="str">
            <v>Ancoragem de defensa maleável dupla (forn./ impl.)</v>
          </cell>
          <cell r="C1670" t="str">
            <v>m</v>
          </cell>
          <cell r="D1670">
            <v>334.76</v>
          </cell>
          <cell r="E1670">
            <v>89.38</v>
          </cell>
          <cell r="F1670">
            <v>424.14</v>
          </cell>
        </row>
        <row r="1671">
          <cell r="A1671" t="str">
            <v>4 S 06 010 01</v>
          </cell>
          <cell r="B1671" t="str">
            <v>Defensa semi-maleável simples (forn./ impl.)</v>
          </cell>
          <cell r="C1671" t="str">
            <v>m</v>
          </cell>
          <cell r="D1671">
            <v>150.56</v>
          </cell>
          <cell r="E1671">
            <v>40.200000000000003</v>
          </cell>
          <cell r="F1671">
            <v>190.77</v>
          </cell>
        </row>
        <row r="1672">
          <cell r="A1672" t="str">
            <v>4 S 06 010 02</v>
          </cell>
          <cell r="B1672" t="str">
            <v>Ancoragem defensa semi-maleável simples (forn/imp)</v>
          </cell>
          <cell r="C1672" t="str">
            <v>m</v>
          </cell>
          <cell r="D1672">
            <v>169.38</v>
          </cell>
          <cell r="E1672">
            <v>45.22</v>
          </cell>
          <cell r="F1672">
            <v>214.6</v>
          </cell>
        </row>
        <row r="1673">
          <cell r="A1673" t="str">
            <v>4 S 06 010 11</v>
          </cell>
          <cell r="B1673" t="str">
            <v>Defensa semi-maleável dupla (forn./ impl.)</v>
          </cell>
          <cell r="C1673" t="str">
            <v>m</v>
          </cell>
          <cell r="D1673">
            <v>283.93</v>
          </cell>
          <cell r="E1673">
            <v>75.81</v>
          </cell>
          <cell r="F1673">
            <v>359.74</v>
          </cell>
        </row>
        <row r="1674">
          <cell r="A1674" t="str">
            <v>4 S 06 010 12</v>
          </cell>
          <cell r="B1674" t="str">
            <v>Ancoragem defensa semi-maleável dupla (forn/ impl)</v>
          </cell>
          <cell r="C1674" t="str">
            <v>m</v>
          </cell>
          <cell r="D1674">
            <v>313.81</v>
          </cell>
          <cell r="E1674">
            <v>83.79</v>
          </cell>
          <cell r="F1674">
            <v>397.6</v>
          </cell>
        </row>
        <row r="1675">
          <cell r="A1675" t="str">
            <v>4 S 06 030 11</v>
          </cell>
          <cell r="B1675" t="str">
            <v>Barreira de segurança dupla DNER PRO 176/86</v>
          </cell>
          <cell r="C1675" t="str">
            <v>m</v>
          </cell>
          <cell r="D1675">
            <v>311.29000000000002</v>
          </cell>
          <cell r="E1675">
            <v>83.11</v>
          </cell>
          <cell r="F1675">
            <v>394.4</v>
          </cell>
        </row>
        <row r="1676">
          <cell r="A1676" t="str">
            <v>4 S 06 030 61</v>
          </cell>
          <cell r="B1676" t="str">
            <v>Barreira de segurança dupla DNER PRO 176/86 AC/BP</v>
          </cell>
          <cell r="C1676" t="str">
            <v>m</v>
          </cell>
          <cell r="D1676">
            <v>339.9</v>
          </cell>
          <cell r="E1676">
            <v>90.75</v>
          </cell>
          <cell r="F1676">
            <v>430.65</v>
          </cell>
        </row>
        <row r="1677">
          <cell r="A1677" t="str">
            <v>4 S 06 100 13</v>
          </cell>
          <cell r="B1677" t="str">
            <v>Pintura faixa-tinta b.acrílica emuls. água 1 ano</v>
          </cell>
          <cell r="C1677" t="str">
            <v>m2</v>
          </cell>
          <cell r="D1677">
            <v>9.94</v>
          </cell>
          <cell r="E1677">
            <v>2.65</v>
          </cell>
          <cell r="F1677">
            <v>12.6</v>
          </cell>
        </row>
        <row r="1678">
          <cell r="A1678" t="str">
            <v>4 S 06 100 14</v>
          </cell>
          <cell r="B1678" t="str">
            <v>Pint. setas/zebrado-tinta b.acríl. emuls. água-1a.</v>
          </cell>
          <cell r="C1678" t="str">
            <v>m2</v>
          </cell>
          <cell r="D1678">
            <v>16.93</v>
          </cell>
          <cell r="E1678">
            <v>4.5199999999999996</v>
          </cell>
          <cell r="F1678">
            <v>21.44</v>
          </cell>
        </row>
        <row r="1679">
          <cell r="A1679" t="str">
            <v>4 S 06 100 21</v>
          </cell>
          <cell r="B1679" t="str">
            <v>Pint. faixa-tinta base acríl. e=0,6mm-NBR 11862/92</v>
          </cell>
          <cell r="C1679" t="str">
            <v>m2</v>
          </cell>
          <cell r="D1679">
            <v>29.88</v>
          </cell>
          <cell r="E1679">
            <v>7.98</v>
          </cell>
          <cell r="F1679">
            <v>37.85</v>
          </cell>
        </row>
        <row r="1680">
          <cell r="A1680" t="str">
            <v>4 S 06 100 22</v>
          </cell>
          <cell r="B1680" t="str">
            <v>Pint.setas.zeb.-tinta b.acríl e=0,6mm-NBR 11862/92</v>
          </cell>
          <cell r="C1680" t="str">
            <v>m2</v>
          </cell>
          <cell r="D1680">
            <v>35.68</v>
          </cell>
          <cell r="E1680">
            <v>9.5299999999999994</v>
          </cell>
          <cell r="F1680">
            <v>45.21</v>
          </cell>
        </row>
        <row r="1681">
          <cell r="A1681" t="str">
            <v>4 S 06 100 31</v>
          </cell>
          <cell r="B1681" t="str">
            <v>Pintura faixa-tinta b.acrílica emuls. água -2 anos</v>
          </cell>
          <cell r="C1681" t="str">
            <v>m2</v>
          </cell>
          <cell r="D1681">
            <v>13.22</v>
          </cell>
          <cell r="E1681">
            <v>3.53</v>
          </cell>
          <cell r="F1681">
            <v>16.739999999999998</v>
          </cell>
        </row>
        <row r="1682">
          <cell r="A1682" t="str">
            <v>4 S 06 100 32</v>
          </cell>
          <cell r="B1682" t="str">
            <v>Pint. setas/zebrado-tinta b.acríl. emuls. água-2a.</v>
          </cell>
          <cell r="C1682" t="str">
            <v>m2</v>
          </cell>
          <cell r="D1682">
            <v>19.920000000000002</v>
          </cell>
          <cell r="E1682">
            <v>5.32</v>
          </cell>
          <cell r="F1682">
            <v>25.24</v>
          </cell>
        </row>
        <row r="1683">
          <cell r="A1683" t="str">
            <v>4 S 06 110 01</v>
          </cell>
          <cell r="B1683" t="str">
            <v>Pintura faixa c/termoplástico-3 anos (p/ aspersão)</v>
          </cell>
          <cell r="C1683" t="str">
            <v>m2</v>
          </cell>
          <cell r="D1683">
            <v>38.1</v>
          </cell>
          <cell r="E1683">
            <v>10.17</v>
          </cell>
          <cell r="F1683">
            <v>48.27</v>
          </cell>
        </row>
        <row r="1684">
          <cell r="A1684" t="str">
            <v>4 S 06 110 02</v>
          </cell>
          <cell r="B1684" t="str">
            <v>Pintura setas e zebrado term.-3 anos (p/ aspersão)</v>
          </cell>
          <cell r="C1684" t="str">
            <v>m2</v>
          </cell>
          <cell r="D1684">
            <v>48.59</v>
          </cell>
          <cell r="E1684">
            <v>12.97</v>
          </cell>
          <cell r="F1684">
            <v>61.56</v>
          </cell>
        </row>
        <row r="1685">
          <cell r="A1685" t="str">
            <v>4 S 06 110 03</v>
          </cell>
          <cell r="B1685" t="str">
            <v>Pintura setas e zebrado term.-5 anos (p/ extrusão)</v>
          </cell>
          <cell r="C1685" t="str">
            <v>m2</v>
          </cell>
          <cell r="D1685">
            <v>49.93</v>
          </cell>
          <cell r="E1685">
            <v>13.33</v>
          </cell>
          <cell r="F1685">
            <v>63.27</v>
          </cell>
        </row>
        <row r="1686">
          <cell r="A1686" t="str">
            <v>4 S 06 111 01</v>
          </cell>
          <cell r="B1686" t="str">
            <v>Sinalização horizontal c/termoplástico pré-formado</v>
          </cell>
          <cell r="C1686" t="str">
            <v>m2</v>
          </cell>
          <cell r="D1686">
            <v>91</v>
          </cell>
          <cell r="E1686">
            <v>24.3</v>
          </cell>
          <cell r="F1686">
            <v>115.3</v>
          </cell>
        </row>
        <row r="1687">
          <cell r="A1687" t="str">
            <v>4 S 06 120 01</v>
          </cell>
          <cell r="B1687" t="str">
            <v>Forn. e colocação de tacha reflet. monodirecional</v>
          </cell>
          <cell r="C1687" t="str">
            <v>und</v>
          </cell>
          <cell r="D1687">
            <v>17.02</v>
          </cell>
          <cell r="E1687">
            <v>4.54</v>
          </cell>
          <cell r="F1687">
            <v>21.56</v>
          </cell>
        </row>
        <row r="1688">
          <cell r="A1688" t="str">
            <v>4 S 06 120 11</v>
          </cell>
          <cell r="B1688" t="str">
            <v>Forn. e colocação de tachão reflet. monodirecional</v>
          </cell>
          <cell r="C1688" t="str">
            <v>und</v>
          </cell>
          <cell r="D1688">
            <v>50.27</v>
          </cell>
          <cell r="E1688">
            <v>13.42</v>
          </cell>
          <cell r="F1688">
            <v>63.69</v>
          </cell>
        </row>
        <row r="1689">
          <cell r="A1689" t="str">
            <v>4 S 06 120 20</v>
          </cell>
          <cell r="B1689" t="str">
            <v>Forn. e coloc. de disp.refl. vidro temp. 180° bran</v>
          </cell>
          <cell r="C1689" t="str">
            <v>und</v>
          </cell>
          <cell r="D1689">
            <v>19.97</v>
          </cell>
          <cell r="E1689">
            <v>5.33</v>
          </cell>
          <cell r="F1689">
            <v>25.3</v>
          </cell>
        </row>
        <row r="1690">
          <cell r="A1690" t="str">
            <v>4 S 06 120 21</v>
          </cell>
          <cell r="B1690" t="str">
            <v>Forn. e coloc. de disp.refl. vidro temp. 360° bran</v>
          </cell>
          <cell r="C1690" t="str">
            <v>und</v>
          </cell>
          <cell r="D1690">
            <v>19.97</v>
          </cell>
          <cell r="E1690">
            <v>5.33</v>
          </cell>
          <cell r="F1690">
            <v>25.3</v>
          </cell>
        </row>
        <row r="1691">
          <cell r="A1691" t="str">
            <v>4 S 06 120 22</v>
          </cell>
          <cell r="B1691" t="str">
            <v>Forn. e coloc. de disp.refl. vidro temp. 360° amar</v>
          </cell>
          <cell r="C1691" t="str">
            <v>und</v>
          </cell>
          <cell r="D1691">
            <v>22.12</v>
          </cell>
          <cell r="E1691">
            <v>5.91</v>
          </cell>
          <cell r="F1691">
            <v>28.02</v>
          </cell>
        </row>
        <row r="1692">
          <cell r="A1692" t="str">
            <v>4 S 06 121 01</v>
          </cell>
          <cell r="B1692" t="str">
            <v>Forn. e colocação de tacha reflet. bidirecional</v>
          </cell>
          <cell r="C1692" t="str">
            <v>und</v>
          </cell>
          <cell r="D1692">
            <v>18.440000000000001</v>
          </cell>
          <cell r="E1692">
            <v>4.92</v>
          </cell>
          <cell r="F1692">
            <v>23.36</v>
          </cell>
        </row>
        <row r="1693">
          <cell r="A1693" t="str">
            <v>4 S 06 121 11</v>
          </cell>
          <cell r="B1693" t="str">
            <v>Forn. e colocação de tachão reflet. bidirecional</v>
          </cell>
          <cell r="C1693" t="str">
            <v>und</v>
          </cell>
          <cell r="D1693">
            <v>52.75</v>
          </cell>
          <cell r="E1693">
            <v>14.08</v>
          </cell>
          <cell r="F1693">
            <v>66.84</v>
          </cell>
        </row>
        <row r="1694">
          <cell r="A1694" t="str">
            <v>4 S 06 200 01</v>
          </cell>
          <cell r="B1694" t="str">
            <v>Forn. e implantação placa sinaliz. semi-refletiva</v>
          </cell>
          <cell r="C1694" t="str">
            <v>m2</v>
          </cell>
          <cell r="D1694">
            <v>192.88</v>
          </cell>
          <cell r="E1694">
            <v>51.5</v>
          </cell>
          <cell r="F1694">
            <v>244.38</v>
          </cell>
        </row>
        <row r="1695">
          <cell r="A1695" t="str">
            <v>4 S 06 200 02</v>
          </cell>
          <cell r="B1695" t="str">
            <v>Forn. e implantação placa sinaliz. tot.refletiva</v>
          </cell>
          <cell r="C1695" t="str">
            <v>m2</v>
          </cell>
          <cell r="D1695">
            <v>347.94</v>
          </cell>
          <cell r="E1695">
            <v>92.9</v>
          </cell>
          <cell r="F1695">
            <v>440.84</v>
          </cell>
        </row>
        <row r="1696">
          <cell r="A1696" t="str">
            <v>4 S 06 200 91</v>
          </cell>
          <cell r="B1696" t="str">
            <v>Remoção de placa de sinalização</v>
          </cell>
          <cell r="C1696" t="str">
            <v>m2</v>
          </cell>
          <cell r="D1696">
            <v>17.899999999999999</v>
          </cell>
          <cell r="E1696">
            <v>4.78</v>
          </cell>
          <cell r="F1696">
            <v>22.69</v>
          </cell>
        </row>
        <row r="1697">
          <cell r="A1697" t="str">
            <v>4 S 06 200 92</v>
          </cell>
          <cell r="B1697" t="str">
            <v>Recuperação de chapa p/placa de sinalização</v>
          </cell>
          <cell r="C1697" t="str">
            <v>m2</v>
          </cell>
          <cell r="D1697">
            <v>33.299999999999997</v>
          </cell>
          <cell r="E1697">
            <v>8.89</v>
          </cell>
          <cell r="F1697">
            <v>42.19</v>
          </cell>
        </row>
        <row r="1698">
          <cell r="A1698" t="str">
            <v>4 S 06 202 01</v>
          </cell>
          <cell r="B1698" t="str">
            <v>Confecção de placa sinalização semi-refletiva</v>
          </cell>
          <cell r="C1698" t="str">
            <v>m2</v>
          </cell>
          <cell r="D1698">
            <v>134.21</v>
          </cell>
          <cell r="E1698">
            <v>35.83</v>
          </cell>
          <cell r="F1698">
            <v>170.04</v>
          </cell>
        </row>
        <row r="1699">
          <cell r="A1699" t="str">
            <v>4 S 06 202 11</v>
          </cell>
          <cell r="B1699" t="str">
            <v>Confecção placa sinalização tot.refletiva</v>
          </cell>
          <cell r="C1699" t="str">
            <v>m2</v>
          </cell>
          <cell r="D1699">
            <v>289.27</v>
          </cell>
          <cell r="E1699">
            <v>77.23</v>
          </cell>
          <cell r="F1699">
            <v>366.5</v>
          </cell>
        </row>
        <row r="1700">
          <cell r="A1700" t="str">
            <v>4 S 06 202 21</v>
          </cell>
          <cell r="B1700" t="str">
            <v>Conf.placa sinal.semi-refletiva chapa recuperada</v>
          </cell>
          <cell r="C1700" t="str">
            <v>m2</v>
          </cell>
          <cell r="D1700">
            <v>100.7</v>
          </cell>
          <cell r="E1700">
            <v>26.89</v>
          </cell>
          <cell r="F1700">
            <v>127.58</v>
          </cell>
        </row>
        <row r="1701">
          <cell r="A1701" t="str">
            <v>4 S 06 202 31</v>
          </cell>
          <cell r="B1701" t="str">
            <v>Conf.placa sinal.tot.refletiva chapa recuperada</v>
          </cell>
          <cell r="C1701" t="str">
            <v>m2</v>
          </cell>
          <cell r="D1701">
            <v>252.01</v>
          </cell>
          <cell r="E1701">
            <v>67.290000000000006</v>
          </cell>
          <cell r="F1701">
            <v>319.3</v>
          </cell>
        </row>
        <row r="1702">
          <cell r="A1702" t="str">
            <v>4 S 06 203 01</v>
          </cell>
          <cell r="B1702" t="str">
            <v>Confecção suporte e travessa p/placa sinaliz.</v>
          </cell>
          <cell r="C1702" t="str">
            <v>und</v>
          </cell>
          <cell r="D1702">
            <v>35.799999999999997</v>
          </cell>
          <cell r="E1702">
            <v>9.56</v>
          </cell>
          <cell r="F1702">
            <v>45.36</v>
          </cell>
        </row>
        <row r="1703">
          <cell r="A1703" t="str">
            <v>4 S 06 230 01</v>
          </cell>
          <cell r="B1703" t="str">
            <v>Forn. e implantação de balizador de concreto</v>
          </cell>
          <cell r="C1703" t="str">
            <v>und</v>
          </cell>
          <cell r="D1703">
            <v>27.58</v>
          </cell>
          <cell r="E1703">
            <v>7.36</v>
          </cell>
          <cell r="F1703">
            <v>34.950000000000003</v>
          </cell>
        </row>
        <row r="1704">
          <cell r="A1704" t="str">
            <v>4 S 06 230 02</v>
          </cell>
          <cell r="B1704" t="str">
            <v>Forn. e impl. sup. ecol. sec. quadrad. placa sin.</v>
          </cell>
          <cell r="C1704" t="str">
            <v>und</v>
          </cell>
          <cell r="D1704">
            <v>346.97</v>
          </cell>
          <cell r="E1704">
            <v>92.64</v>
          </cell>
          <cell r="F1704">
            <v>439.62</v>
          </cell>
        </row>
        <row r="1705">
          <cell r="A1705" t="str">
            <v>4 S 06 230 03</v>
          </cell>
          <cell r="B1705" t="str">
            <v>Forn. impl. sup. ecol. s. cilindrica placa sin.</v>
          </cell>
          <cell r="C1705" t="str">
            <v>und</v>
          </cell>
          <cell r="D1705">
            <v>340.39</v>
          </cell>
          <cell r="E1705">
            <v>90.89</v>
          </cell>
          <cell r="F1705">
            <v>431.28</v>
          </cell>
        </row>
        <row r="1706">
          <cell r="A1706" t="str">
            <v>4 S 06 230 51</v>
          </cell>
          <cell r="B1706" t="str">
            <v>Forn. e implantação de balizador de concreto AC/BP</v>
          </cell>
          <cell r="C1706" t="str">
            <v>und</v>
          </cell>
          <cell r="D1706">
            <v>28.09</v>
          </cell>
          <cell r="E1706">
            <v>7.5</v>
          </cell>
          <cell r="F1706">
            <v>35.590000000000003</v>
          </cell>
        </row>
        <row r="1707">
          <cell r="A1707" t="str">
            <v>4 S 08 100 13</v>
          </cell>
          <cell r="B1707" t="str">
            <v>Manut/recomp.sinal-pint.faixa-tin.acril em água-1a</v>
          </cell>
          <cell r="C1707" t="str">
            <v>m2</v>
          </cell>
          <cell r="D1707">
            <v>10.95</v>
          </cell>
          <cell r="E1707">
            <v>2.92</v>
          </cell>
          <cell r="F1707">
            <v>13.88</v>
          </cell>
        </row>
        <row r="1708">
          <cell r="A1708" t="str">
            <v>4 S 08 100 21</v>
          </cell>
          <cell r="B1708" t="str">
            <v>Manut./recomp. sinal.-pint.faixa-tinta acrilica</v>
          </cell>
          <cell r="C1708" t="str">
            <v>m2</v>
          </cell>
          <cell r="D1708">
            <v>31.13</v>
          </cell>
          <cell r="E1708">
            <v>8.31</v>
          </cell>
          <cell r="F1708">
            <v>39.450000000000003</v>
          </cell>
        </row>
        <row r="1709">
          <cell r="A1709" t="str">
            <v>4 S 08 100 23</v>
          </cell>
          <cell r="B1709" t="str">
            <v>Manut/recomp.sinal-pint.faixa-tin.acril em água-2a</v>
          </cell>
          <cell r="C1709" t="str">
            <v>m2</v>
          </cell>
          <cell r="D1709">
            <v>14.47</v>
          </cell>
          <cell r="E1709">
            <v>3.86</v>
          </cell>
          <cell r="F1709">
            <v>18.34</v>
          </cell>
        </row>
        <row r="1710">
          <cell r="A1710" t="str">
            <v>4 S 08 110 01</v>
          </cell>
          <cell r="B1710" t="str">
            <v>Man/recomp.sin-pint.faixa-c/termopl-3a(p/aspersão)</v>
          </cell>
          <cell r="C1710" t="str">
            <v>m2</v>
          </cell>
          <cell r="D1710">
            <v>39.950000000000003</v>
          </cell>
          <cell r="E1710">
            <v>10.67</v>
          </cell>
          <cell r="F1710">
            <v>50.62</v>
          </cell>
        </row>
        <row r="1711">
          <cell r="A1711" t="str">
            <v>4 S 09 001 90</v>
          </cell>
          <cell r="B1711" t="str">
            <v>Transporte comercial c/ carroc 15t rodov. não pav.</v>
          </cell>
          <cell r="C1711" t="str">
            <v>tkm</v>
          </cell>
          <cell r="D1711">
            <v>0.45</v>
          </cell>
          <cell r="E1711">
            <v>0.12</v>
          </cell>
          <cell r="F1711">
            <v>0.57000000000000006</v>
          </cell>
        </row>
        <row r="1712">
          <cell r="A1712" t="str">
            <v>4 S 09 001 91</v>
          </cell>
          <cell r="B1712" t="str">
            <v>Transporte comercial c/ basc. 10m3 rod. não pav.</v>
          </cell>
          <cell r="C1712" t="str">
            <v>tkm</v>
          </cell>
          <cell r="D1712">
            <v>0.47</v>
          </cell>
          <cell r="E1712">
            <v>0.12</v>
          </cell>
          <cell r="F1712">
            <v>0.59</v>
          </cell>
        </row>
        <row r="1713">
          <cell r="A1713" t="str">
            <v>4 S 09 002 00</v>
          </cell>
          <cell r="B1713" t="str">
            <v>Transporte local c/ basc. 5 m3 rodov. pav.</v>
          </cell>
          <cell r="C1713" t="str">
            <v>tkm</v>
          </cell>
          <cell r="D1713">
            <v>0.43</v>
          </cell>
          <cell r="E1713">
            <v>0.12</v>
          </cell>
          <cell r="F1713">
            <v>0.55000000000000004</v>
          </cell>
        </row>
        <row r="1714">
          <cell r="A1714" t="str">
            <v>4 S 09 002 41</v>
          </cell>
          <cell r="B1714" t="str">
            <v>Transporte local c/ carroceria 4t rodov. pav.</v>
          </cell>
          <cell r="C1714" t="str">
            <v>tkm</v>
          </cell>
          <cell r="D1714">
            <v>0.84</v>
          </cell>
          <cell r="E1714">
            <v>0.22</v>
          </cell>
          <cell r="F1714">
            <v>1.06</v>
          </cell>
        </row>
        <row r="1715">
          <cell r="A1715" t="str">
            <v>4 S 09 002 90</v>
          </cell>
          <cell r="B1715" t="str">
            <v>Transporte comercial c/ carroc 15t rodov. pav.</v>
          </cell>
          <cell r="C1715" t="str">
            <v>tkm</v>
          </cell>
          <cell r="D1715">
            <v>0.30000000000000004</v>
          </cell>
          <cell r="E1715">
            <v>0.08</v>
          </cell>
          <cell r="F1715">
            <v>0.38</v>
          </cell>
        </row>
        <row r="1716">
          <cell r="A1716" t="str">
            <v>4 S 09 002 91</v>
          </cell>
          <cell r="B1716" t="str">
            <v>Transporte comercial c/ basc. 10m3 rod. pav.</v>
          </cell>
          <cell r="C1716" t="str">
            <v>tkm</v>
          </cell>
          <cell r="D1716">
            <v>0.31</v>
          </cell>
          <cell r="E1716">
            <v>0.08</v>
          </cell>
          <cell r="F1716">
            <v>0.39</v>
          </cell>
        </row>
        <row r="1717">
          <cell r="A1717" t="str">
            <v>4 S 09 202 70</v>
          </cell>
          <cell r="B1717" t="str">
            <v>Transp. local de água c/ cam. tanque rodov. pav.</v>
          </cell>
          <cell r="C1717" t="str">
            <v>tkm</v>
          </cell>
          <cell r="D1717">
            <v>0.92</v>
          </cell>
          <cell r="E1717">
            <v>0.25</v>
          </cell>
          <cell r="F1717">
            <v>1.17</v>
          </cell>
        </row>
        <row r="1718">
          <cell r="A1718" t="str">
            <v>5 S 01 000 00</v>
          </cell>
          <cell r="B1718" t="str">
            <v>Desm. dest. e limp. áreas c/ arv. diam. até 0,15m</v>
          </cell>
          <cell r="C1718" t="str">
            <v>m2</v>
          </cell>
          <cell r="D1718">
            <v>0.31</v>
          </cell>
          <cell r="E1718">
            <v>0.08</v>
          </cell>
          <cell r="F1718">
            <v>0.39</v>
          </cell>
        </row>
        <row r="1719">
          <cell r="A1719" t="str">
            <v>5 S 01 010 00</v>
          </cell>
          <cell r="B1719" t="str">
            <v>Destocamento de árvores c/ diâm. 0,15 a 030m</v>
          </cell>
          <cell r="C1719" t="str">
            <v>und</v>
          </cell>
          <cell r="D1719">
            <v>27.07</v>
          </cell>
          <cell r="E1719">
            <v>7.23</v>
          </cell>
          <cell r="F1719">
            <v>34.299999999999997</v>
          </cell>
        </row>
        <row r="1720">
          <cell r="A1720" t="str">
            <v>5 S 01 011 00</v>
          </cell>
          <cell r="B1720" t="str">
            <v>Destocamento de árvores c/ diâm. &gt; 0,30m</v>
          </cell>
          <cell r="C1720" t="str">
            <v>und</v>
          </cell>
          <cell r="D1720">
            <v>67.67</v>
          </cell>
          <cell r="E1720">
            <v>18.07</v>
          </cell>
          <cell r="F1720">
            <v>85.74</v>
          </cell>
        </row>
        <row r="1721">
          <cell r="A1721" t="str">
            <v>5 S 01 100 01</v>
          </cell>
          <cell r="B1721" t="str">
            <v>Esc. carga transp. mat 1a cat DMT 50m</v>
          </cell>
          <cell r="C1721" t="str">
            <v>m3</v>
          </cell>
          <cell r="D1721">
            <v>1.57</v>
          </cell>
          <cell r="E1721">
            <v>0.42</v>
          </cell>
          <cell r="F1721">
            <v>1.99</v>
          </cell>
        </row>
        <row r="1722">
          <cell r="A1722" t="str">
            <v>5 S 01 100 09</v>
          </cell>
          <cell r="B1722" t="str">
            <v>Esc. carga tr. mat 1a c. DMT 50 a 200m c/carreg</v>
          </cell>
          <cell r="C1722" t="str">
            <v>m3</v>
          </cell>
          <cell r="D1722">
            <v>5.86</v>
          </cell>
          <cell r="E1722">
            <v>1.56</v>
          </cell>
          <cell r="F1722">
            <v>7.42</v>
          </cell>
        </row>
        <row r="1723">
          <cell r="A1723" t="str">
            <v>5 S 01 100 10</v>
          </cell>
          <cell r="B1723" t="str">
            <v>Esc. carga tr. mat 1a c. DMT 200 a 400m c/carreg</v>
          </cell>
          <cell r="C1723" t="str">
            <v>m3</v>
          </cell>
          <cell r="D1723">
            <v>6.34</v>
          </cell>
          <cell r="E1723">
            <v>1.69</v>
          </cell>
          <cell r="F1723">
            <v>8.0299999999999994</v>
          </cell>
        </row>
        <row r="1724">
          <cell r="A1724" t="str">
            <v>5 S 01 100 11</v>
          </cell>
          <cell r="B1724" t="str">
            <v>Esc. carga tr. mat 1a c. DMT 400 a 600m c/carreg</v>
          </cell>
          <cell r="C1724" t="str">
            <v>m3</v>
          </cell>
          <cell r="D1724">
            <v>6.61</v>
          </cell>
          <cell r="E1724">
            <v>1.77</v>
          </cell>
          <cell r="F1724">
            <v>8.3800000000000008</v>
          </cell>
        </row>
        <row r="1725">
          <cell r="A1725" t="str">
            <v>5 S 01 100 12</v>
          </cell>
          <cell r="B1725" t="str">
            <v>Esc. carga tr. mat 1a c. DMT 600 a 800m c/carreg</v>
          </cell>
          <cell r="C1725" t="str">
            <v>m3</v>
          </cell>
          <cell r="D1725">
            <v>6.87</v>
          </cell>
          <cell r="E1725">
            <v>1.83</v>
          </cell>
          <cell r="F1725">
            <v>8.6999999999999993</v>
          </cell>
        </row>
        <row r="1726">
          <cell r="A1726" t="str">
            <v>5 S 01 100 13</v>
          </cell>
          <cell r="B1726" t="str">
            <v>Esc. carga tr. mat 1a c. DMT 800 a 1000m c/carreg</v>
          </cell>
          <cell r="C1726" t="str">
            <v>m3</v>
          </cell>
          <cell r="D1726">
            <v>7.28</v>
          </cell>
          <cell r="E1726">
            <v>1.94</v>
          </cell>
          <cell r="F1726">
            <v>9.23</v>
          </cell>
        </row>
        <row r="1727">
          <cell r="A1727" t="str">
            <v>5 S 01 100 14</v>
          </cell>
          <cell r="B1727" t="str">
            <v>Esc. carga tr. mat 1a c. DMT 1000 a 1200m c/carreg</v>
          </cell>
          <cell r="C1727" t="str">
            <v>m3</v>
          </cell>
          <cell r="D1727">
            <v>7.66</v>
          </cell>
          <cell r="E1727">
            <v>2.0499999999999998</v>
          </cell>
          <cell r="F1727">
            <v>9.7100000000000009</v>
          </cell>
        </row>
        <row r="1728">
          <cell r="A1728" t="str">
            <v>5 S 01 100 15</v>
          </cell>
          <cell r="B1728" t="str">
            <v>Esc. carga tr. mat 1a c. DMT 1200 a 1400m c/carreg</v>
          </cell>
          <cell r="C1728" t="str">
            <v>m3</v>
          </cell>
          <cell r="D1728">
            <v>7.82</v>
          </cell>
          <cell r="E1728">
            <v>2.09</v>
          </cell>
          <cell r="F1728">
            <v>9.91</v>
          </cell>
        </row>
        <row r="1729">
          <cell r="A1729" t="str">
            <v>5 S 01 100 16</v>
          </cell>
          <cell r="B1729" t="str">
            <v>Esc. carga tr. mat 1a c. DMT 1400 a 1600m c/carreg</v>
          </cell>
          <cell r="C1729" t="str">
            <v>m3</v>
          </cell>
          <cell r="D1729">
            <v>8.09</v>
          </cell>
          <cell r="E1729">
            <v>2.16</v>
          </cell>
          <cell r="F1729">
            <v>10.25</v>
          </cell>
        </row>
        <row r="1730">
          <cell r="A1730" t="str">
            <v>5 S 01 100 17</v>
          </cell>
          <cell r="B1730" t="str">
            <v>Esc. carga tr. mat 1a c. DMT 1600 a 1800m c/carreg</v>
          </cell>
          <cell r="C1730" t="str">
            <v>m3</v>
          </cell>
          <cell r="D1730">
            <v>8.49</v>
          </cell>
          <cell r="E1730">
            <v>2.27</v>
          </cell>
          <cell r="F1730">
            <v>10.76</v>
          </cell>
        </row>
        <row r="1731">
          <cell r="A1731" t="str">
            <v>5 S 01 100 18</v>
          </cell>
          <cell r="B1731" t="str">
            <v>Esc. carga tr. mat 1a c. DMT 1800 a 2000m c/carreg</v>
          </cell>
          <cell r="C1731" t="str">
            <v>m3</v>
          </cell>
          <cell r="D1731">
            <v>8.67</v>
          </cell>
          <cell r="E1731">
            <v>2.31</v>
          </cell>
          <cell r="F1731">
            <v>10.98</v>
          </cell>
        </row>
        <row r="1732">
          <cell r="A1732" t="str">
            <v>5 S 01 100 19</v>
          </cell>
          <cell r="B1732" t="str">
            <v>Esc. carga tr. mat 1a c. DMT 2000 a 3000m c/carreg</v>
          </cell>
          <cell r="C1732" t="str">
            <v>m3</v>
          </cell>
          <cell r="D1732">
            <v>9.93</v>
          </cell>
          <cell r="E1732">
            <v>2.65</v>
          </cell>
          <cell r="F1732">
            <v>12.58</v>
          </cell>
        </row>
        <row r="1733">
          <cell r="A1733" t="str">
            <v>5 S 01 100 20</v>
          </cell>
          <cell r="B1733" t="str">
            <v>Esc. carga tr. mat 1a c. DMT 3000 a 5000m c/carreg</v>
          </cell>
          <cell r="C1733" t="str">
            <v>m3</v>
          </cell>
          <cell r="D1733">
            <v>12.76</v>
          </cell>
          <cell r="E1733">
            <v>3.41</v>
          </cell>
          <cell r="F1733">
            <v>16.170000000000002</v>
          </cell>
        </row>
        <row r="1734">
          <cell r="A1734" t="str">
            <v>5 S 01 100 22</v>
          </cell>
          <cell r="B1734" t="str">
            <v>Esc. carga transp. mat 1a cat DMT 50 a 200m c/e</v>
          </cell>
          <cell r="C1734" t="str">
            <v>m3</v>
          </cell>
          <cell r="D1734">
            <v>4.43</v>
          </cell>
          <cell r="E1734">
            <v>1.18</v>
          </cell>
          <cell r="F1734">
            <v>5.61</v>
          </cell>
        </row>
        <row r="1735">
          <cell r="A1735" t="str">
            <v>5 S 01 100 23</v>
          </cell>
          <cell r="B1735" t="str">
            <v>Esc. carga transp. mat 1a cat DMT 200 a 400m c/e</v>
          </cell>
          <cell r="C1735" t="str">
            <v>m3</v>
          </cell>
          <cell r="D1735">
            <v>4.8</v>
          </cell>
          <cell r="E1735">
            <v>1.28</v>
          </cell>
          <cell r="F1735">
            <v>6.08</v>
          </cell>
        </row>
        <row r="1736">
          <cell r="A1736" t="str">
            <v>5 S 01 100 24</v>
          </cell>
          <cell r="B1736" t="str">
            <v>Esc. carga transp. mat 1a cat DMT 400 a 600m c/e</v>
          </cell>
          <cell r="C1736" t="str">
            <v>m3</v>
          </cell>
          <cell r="D1736">
            <v>5.15</v>
          </cell>
          <cell r="E1736">
            <v>1.38</v>
          </cell>
          <cell r="F1736">
            <v>6.53</v>
          </cell>
        </row>
        <row r="1737">
          <cell r="A1737" t="str">
            <v>5 S 01 100 25</v>
          </cell>
          <cell r="B1737" t="str">
            <v>Esc. carga transp. mat 1a cat DMT 600 a 800m c/e</v>
          </cell>
          <cell r="C1737" t="str">
            <v>m3</v>
          </cell>
          <cell r="D1737">
            <v>5.54</v>
          </cell>
          <cell r="E1737">
            <v>1.48</v>
          </cell>
          <cell r="F1737">
            <v>7.02</v>
          </cell>
        </row>
        <row r="1738">
          <cell r="A1738" t="str">
            <v>5 S 01 100 26</v>
          </cell>
          <cell r="B1738" t="str">
            <v>Esc. carga transp. mat 1a cat DMT 800 a 1000m c/e</v>
          </cell>
          <cell r="C1738" t="str">
            <v>m3</v>
          </cell>
          <cell r="D1738">
            <v>5.79</v>
          </cell>
          <cell r="E1738">
            <v>1.55</v>
          </cell>
          <cell r="F1738">
            <v>7.34</v>
          </cell>
        </row>
        <row r="1739">
          <cell r="A1739" t="str">
            <v>5 S 01 100 27</v>
          </cell>
          <cell r="B1739" t="str">
            <v>Esc. carga transp. mat 1a cat DMT 1000 a 1200m c/e</v>
          </cell>
          <cell r="C1739" t="str">
            <v>m3</v>
          </cell>
          <cell r="D1739">
            <v>6.23</v>
          </cell>
          <cell r="E1739">
            <v>1.66</v>
          </cell>
          <cell r="F1739">
            <v>7.9</v>
          </cell>
        </row>
        <row r="1740">
          <cell r="A1740" t="str">
            <v>5 S 01 100 28</v>
          </cell>
          <cell r="B1740" t="str">
            <v>Esc. carga transp. mat 1a cat DMT 1200 a 1400m c/e</v>
          </cell>
          <cell r="C1740" t="str">
            <v>m3</v>
          </cell>
          <cell r="D1740">
            <v>6.5</v>
          </cell>
          <cell r="E1740">
            <v>1.74</v>
          </cell>
          <cell r="F1740">
            <v>8.23</v>
          </cell>
        </row>
        <row r="1741">
          <cell r="A1741" t="str">
            <v>5 S 01 100 29</v>
          </cell>
          <cell r="B1741" t="str">
            <v>Esc. carga transp. mat 1a cat DMT 1400 a 1600m c/e</v>
          </cell>
          <cell r="C1741" t="str">
            <v>m3</v>
          </cell>
          <cell r="D1741">
            <v>6.75</v>
          </cell>
          <cell r="E1741">
            <v>1.8</v>
          </cell>
          <cell r="F1741">
            <v>8.5500000000000007</v>
          </cell>
        </row>
        <row r="1742">
          <cell r="A1742" t="str">
            <v>5 S 01 100 30</v>
          </cell>
          <cell r="B1742" t="str">
            <v>Esc. carga transp .mat 1a cat DMT 1600 a 1800m c/e</v>
          </cell>
          <cell r="C1742" t="str">
            <v>m3</v>
          </cell>
          <cell r="D1742">
            <v>6.95</v>
          </cell>
          <cell r="E1742">
            <v>1.86</v>
          </cell>
          <cell r="F1742">
            <v>8.81</v>
          </cell>
        </row>
        <row r="1743">
          <cell r="A1743" t="str">
            <v>5 S 01 100 31</v>
          </cell>
          <cell r="B1743" t="str">
            <v>Esc. carga transp. mat 1a cat DMT 1800 a 2000m c/e</v>
          </cell>
          <cell r="C1743" t="str">
            <v>m3</v>
          </cell>
          <cell r="D1743">
            <v>7.26</v>
          </cell>
          <cell r="E1743">
            <v>1.94</v>
          </cell>
          <cell r="F1743">
            <v>9.1999999999999993</v>
          </cell>
        </row>
        <row r="1744">
          <cell r="A1744" t="str">
            <v>5 S 01 100 32</v>
          </cell>
          <cell r="B1744" t="str">
            <v>Esc. carga transp. mat 1a cat DMT 2000 a 3000m c/e</v>
          </cell>
          <cell r="C1744" t="str">
            <v>m3</v>
          </cell>
          <cell r="D1744">
            <v>8.51</v>
          </cell>
          <cell r="E1744">
            <v>2.27</v>
          </cell>
          <cell r="F1744">
            <v>10.78</v>
          </cell>
        </row>
        <row r="1745">
          <cell r="A1745" t="str">
            <v>5 S 01 100 33</v>
          </cell>
          <cell r="B1745" t="str">
            <v>Esc. carga transp. mat 1a cat DMT 3000 a 5000m c/e</v>
          </cell>
          <cell r="C1745" t="str">
            <v>m3</v>
          </cell>
          <cell r="D1745">
            <v>11.18</v>
          </cell>
          <cell r="E1745">
            <v>2.99</v>
          </cell>
          <cell r="F1745">
            <v>14.17</v>
          </cell>
        </row>
        <row r="1746">
          <cell r="A1746" t="str">
            <v>5 S 01 101 01</v>
          </cell>
          <cell r="B1746" t="str">
            <v>Esc. carga transp. mat 2a cat DMT 50m</v>
          </cell>
          <cell r="C1746" t="str">
            <v>m3</v>
          </cell>
          <cell r="D1746">
            <v>2.75</v>
          </cell>
          <cell r="E1746">
            <v>0.74</v>
          </cell>
          <cell r="F1746">
            <v>3.49</v>
          </cell>
        </row>
        <row r="1747">
          <cell r="A1747" t="str">
            <v>5 S 01 101 09</v>
          </cell>
          <cell r="B1747" t="str">
            <v>Esc. carga tr. mat 2a c. DMT 50 a 200m c/carreg</v>
          </cell>
          <cell r="C1747" t="str">
            <v>m3</v>
          </cell>
          <cell r="D1747">
            <v>8.9700000000000006</v>
          </cell>
          <cell r="E1747">
            <v>2.39</v>
          </cell>
          <cell r="F1747">
            <v>11.36</v>
          </cell>
        </row>
        <row r="1748">
          <cell r="A1748" t="str">
            <v>5 S 01 101 10</v>
          </cell>
          <cell r="B1748" t="str">
            <v>Esc. carga tr. mat 2a c. DMT 200 a 400m c/carreg</v>
          </cell>
          <cell r="C1748" t="str">
            <v>m3</v>
          </cell>
          <cell r="D1748">
            <v>9.5299999999999994</v>
          </cell>
          <cell r="E1748">
            <v>2.5499999999999998</v>
          </cell>
          <cell r="F1748">
            <v>12.08</v>
          </cell>
        </row>
        <row r="1749">
          <cell r="A1749" t="str">
            <v>5 S 01 101 11</v>
          </cell>
          <cell r="B1749" t="str">
            <v>Esc. carga tr. mat 2a c. DMT 400 a 600m c/carreg</v>
          </cell>
          <cell r="C1749" t="str">
            <v>m3</v>
          </cell>
          <cell r="D1749">
            <v>10.08</v>
          </cell>
          <cell r="E1749">
            <v>2.69</v>
          </cell>
          <cell r="F1749">
            <v>12.77</v>
          </cell>
        </row>
        <row r="1750">
          <cell r="A1750" t="str">
            <v>5 S 01 101 12</v>
          </cell>
          <cell r="B1750" t="str">
            <v>Esc. carga tr. mat 2a c. DMT 600 a 800m c/carreg</v>
          </cell>
          <cell r="C1750" t="str">
            <v>m3</v>
          </cell>
          <cell r="D1750">
            <v>10.5</v>
          </cell>
          <cell r="E1750">
            <v>2.8</v>
          </cell>
          <cell r="F1750">
            <v>13.3</v>
          </cell>
        </row>
        <row r="1751">
          <cell r="A1751" t="str">
            <v>5 S 01 101 13</v>
          </cell>
          <cell r="B1751" t="str">
            <v>Esc. carga tr. mat 2a c. DMT 800 a 1000m c/carreg</v>
          </cell>
          <cell r="C1751" t="str">
            <v>m3</v>
          </cell>
          <cell r="D1751">
            <v>10.79</v>
          </cell>
          <cell r="E1751">
            <v>2.88</v>
          </cell>
          <cell r="F1751">
            <v>13.68</v>
          </cell>
        </row>
        <row r="1752">
          <cell r="A1752" t="str">
            <v>5 S 01 101 14</v>
          </cell>
          <cell r="B1752" t="str">
            <v>Esc. carga tr. mat 2a c. DMT 1000 a 1200m c/carreg</v>
          </cell>
          <cell r="C1752" t="str">
            <v>m3</v>
          </cell>
          <cell r="D1752">
            <v>11.23</v>
          </cell>
          <cell r="E1752">
            <v>3</v>
          </cell>
          <cell r="F1752">
            <v>14.23</v>
          </cell>
        </row>
        <row r="1753">
          <cell r="A1753" t="str">
            <v>5 S 01 101 15</v>
          </cell>
          <cell r="B1753" t="str">
            <v>Esc. carga tr. mat 2a c. DMT 1200 a 1400m c/carreg</v>
          </cell>
          <cell r="C1753" t="str">
            <v>m3</v>
          </cell>
          <cell r="D1753">
            <v>11.55</v>
          </cell>
          <cell r="E1753">
            <v>3.08</v>
          </cell>
          <cell r="F1753">
            <v>14.63</v>
          </cell>
        </row>
        <row r="1754">
          <cell r="A1754" t="str">
            <v>5 S 01 101 16</v>
          </cell>
          <cell r="B1754" t="str">
            <v>Esc. carga tr. mat 2a c. DMT 1400 a 1600m c/carreg</v>
          </cell>
          <cell r="C1754" t="str">
            <v>m3</v>
          </cell>
          <cell r="D1754">
            <v>11.89</v>
          </cell>
          <cell r="E1754">
            <v>3.18</v>
          </cell>
          <cell r="F1754">
            <v>15.07</v>
          </cell>
        </row>
        <row r="1755">
          <cell r="A1755" t="str">
            <v>5 S 01 101 17</v>
          </cell>
          <cell r="B1755" t="str">
            <v>Esc. carga tr. mat 2a c. DMT 1600 a 1800m c/carreg</v>
          </cell>
          <cell r="C1755" t="str">
            <v>m3</v>
          </cell>
          <cell r="D1755">
            <v>12.08</v>
          </cell>
          <cell r="E1755">
            <v>3.23</v>
          </cell>
          <cell r="F1755">
            <v>15.31</v>
          </cell>
        </row>
        <row r="1756">
          <cell r="A1756" t="str">
            <v>5 S 01 101 18</v>
          </cell>
          <cell r="B1756" t="str">
            <v>Esc. carga tr. mat 2a c. DMT 1800 a 2000m c/carreg</v>
          </cell>
          <cell r="C1756" t="str">
            <v>m3</v>
          </cell>
          <cell r="D1756">
            <v>12.64</v>
          </cell>
          <cell r="E1756">
            <v>3.37</v>
          </cell>
          <cell r="F1756">
            <v>16.010000000000002</v>
          </cell>
        </row>
        <row r="1757">
          <cell r="A1757" t="str">
            <v>5 S 01 101 19</v>
          </cell>
          <cell r="B1757" t="str">
            <v>Esc. carga tr. mat 2a c. DMT 2000 a 3000m c/carreg</v>
          </cell>
          <cell r="C1757" t="str">
            <v>m3</v>
          </cell>
          <cell r="D1757">
            <v>13.85</v>
          </cell>
          <cell r="E1757">
            <v>3.7</v>
          </cell>
          <cell r="F1757">
            <v>17.55</v>
          </cell>
        </row>
        <row r="1758">
          <cell r="A1758" t="str">
            <v>5 S 01 101 20</v>
          </cell>
          <cell r="B1758" t="str">
            <v>Esc. carga tr. mat 2a c. DMT 3000 a 5000m c/carreg</v>
          </cell>
          <cell r="C1758" t="str">
            <v>m3</v>
          </cell>
          <cell r="D1758">
            <v>17.100000000000001</v>
          </cell>
          <cell r="E1758">
            <v>4.57</v>
          </cell>
          <cell r="F1758">
            <v>21.66</v>
          </cell>
        </row>
        <row r="1759">
          <cell r="A1759" t="str">
            <v>5 S 01 101 22</v>
          </cell>
          <cell r="B1759" t="str">
            <v>Esc. carga transp. mat 2a cat DMT 50 a 200m c/e</v>
          </cell>
          <cell r="C1759" t="str">
            <v>m3</v>
          </cell>
          <cell r="D1759">
            <v>6.19</v>
          </cell>
          <cell r="E1759">
            <v>1.65</v>
          </cell>
          <cell r="F1759">
            <v>7.85</v>
          </cell>
        </row>
        <row r="1760">
          <cell r="A1760" t="str">
            <v>5 S 01 101 23</v>
          </cell>
          <cell r="B1760" t="str">
            <v>Esc. carga transp. mat 2a cat DMT 200 a 400m c/e</v>
          </cell>
          <cell r="C1760" t="str">
            <v>m3</v>
          </cell>
          <cell r="D1760">
            <v>6.63</v>
          </cell>
          <cell r="E1760">
            <v>1.77</v>
          </cell>
          <cell r="F1760">
            <v>8.41</v>
          </cell>
        </row>
        <row r="1761">
          <cell r="A1761" t="str">
            <v>5 S 01 101 24</v>
          </cell>
          <cell r="B1761" t="str">
            <v>Esc. carga transp. mat 2a cat DMT 400 a 600m c/e</v>
          </cell>
          <cell r="C1761" t="str">
            <v>m3</v>
          </cell>
          <cell r="D1761">
            <v>7.04</v>
          </cell>
          <cell r="E1761">
            <v>1.88</v>
          </cell>
          <cell r="F1761">
            <v>8.92</v>
          </cell>
        </row>
        <row r="1762">
          <cell r="A1762" t="str">
            <v>5 S 01 101 25</v>
          </cell>
          <cell r="B1762" t="str">
            <v>Esc. carga transp. mat 2a cat DMT 600 a 800m c/e</v>
          </cell>
          <cell r="C1762" t="str">
            <v>m3</v>
          </cell>
          <cell r="D1762">
            <v>7.37</v>
          </cell>
          <cell r="E1762">
            <v>1.97</v>
          </cell>
          <cell r="F1762">
            <v>9.34</v>
          </cell>
        </row>
        <row r="1763">
          <cell r="A1763" t="str">
            <v>5 S 01 101 26</v>
          </cell>
          <cell r="B1763" t="str">
            <v>Esc. carga transp. mat 2a cat DMT 800 a 1000m c/e</v>
          </cell>
          <cell r="C1763" t="str">
            <v>m3</v>
          </cell>
          <cell r="D1763">
            <v>8.0299999999999994</v>
          </cell>
          <cell r="E1763">
            <v>2.14</v>
          </cell>
          <cell r="F1763">
            <v>10.17</v>
          </cell>
        </row>
        <row r="1764">
          <cell r="A1764" t="str">
            <v>5 S 01 101 27</v>
          </cell>
          <cell r="B1764" t="str">
            <v>Esc. carga transp. mat 2a cat DMT 1000 a 1200m c/e</v>
          </cell>
          <cell r="C1764" t="str">
            <v>m3</v>
          </cell>
          <cell r="D1764">
            <v>8.34</v>
          </cell>
          <cell r="E1764">
            <v>2.23</v>
          </cell>
          <cell r="F1764">
            <v>10.57</v>
          </cell>
        </row>
        <row r="1765">
          <cell r="A1765" t="str">
            <v>5 S 01 101 28</v>
          </cell>
          <cell r="B1765" t="str">
            <v>Esc. carga transp. mat 2a cat DMT 1200 a 1400m c/e</v>
          </cell>
          <cell r="C1765" t="str">
            <v>m3</v>
          </cell>
          <cell r="D1765">
            <v>8.73</v>
          </cell>
          <cell r="E1765">
            <v>2.33</v>
          </cell>
          <cell r="F1765">
            <v>11.06</v>
          </cell>
        </row>
        <row r="1766">
          <cell r="A1766" t="str">
            <v>5 S 01 101 29</v>
          </cell>
          <cell r="B1766" t="str">
            <v>Esc. carga transp. mat 2a cat DMT 1400 a 1600m c/e</v>
          </cell>
          <cell r="C1766" t="str">
            <v>m3</v>
          </cell>
          <cell r="D1766">
            <v>8.93</v>
          </cell>
          <cell r="E1766">
            <v>2.38</v>
          </cell>
          <cell r="F1766">
            <v>11.31</v>
          </cell>
        </row>
        <row r="1767">
          <cell r="A1767" t="str">
            <v>5 S 01 101 30</v>
          </cell>
          <cell r="B1767" t="str">
            <v>Esc. carga transp. mat 2a cat DMT 1600 a 1800m c/e</v>
          </cell>
          <cell r="C1767" t="str">
            <v>m3</v>
          </cell>
          <cell r="D1767">
            <v>9.07</v>
          </cell>
          <cell r="E1767">
            <v>2.42</v>
          </cell>
          <cell r="F1767">
            <v>11.5</v>
          </cell>
        </row>
        <row r="1768">
          <cell r="A1768" t="str">
            <v>5 S 01 101 31</v>
          </cell>
          <cell r="B1768" t="str">
            <v>Esc. carga transp. mat 2a cat DMT 1800 a 2000m c/e</v>
          </cell>
          <cell r="C1768" t="str">
            <v>m3</v>
          </cell>
          <cell r="D1768">
            <v>9.7799999999999994</v>
          </cell>
          <cell r="E1768">
            <v>2.61</v>
          </cell>
          <cell r="F1768">
            <v>12.4</v>
          </cell>
        </row>
        <row r="1769">
          <cell r="A1769" t="str">
            <v>5 S 01 101 32</v>
          </cell>
          <cell r="B1769" t="str">
            <v>Esc. carga transp. mat 2a cat DMT 2000 a 3000m c/e</v>
          </cell>
          <cell r="C1769" t="str">
            <v>m3</v>
          </cell>
          <cell r="D1769">
            <v>11.06</v>
          </cell>
          <cell r="E1769">
            <v>2.95</v>
          </cell>
          <cell r="F1769">
            <v>14.01</v>
          </cell>
        </row>
        <row r="1770">
          <cell r="A1770" t="str">
            <v>5 S 01 101 33</v>
          </cell>
          <cell r="B1770" t="str">
            <v>Esc. carga transp. mat 2a cat DMT 3000 a 5000m c/e</v>
          </cell>
          <cell r="C1770" t="str">
            <v>m3</v>
          </cell>
          <cell r="D1770">
            <v>14.02</v>
          </cell>
          <cell r="E1770">
            <v>3.74</v>
          </cell>
          <cell r="F1770">
            <v>17.77</v>
          </cell>
        </row>
        <row r="1771">
          <cell r="A1771" t="str">
            <v>5 S 01 102 01</v>
          </cell>
          <cell r="B1771" t="str">
            <v>Esc. carga transp. mat 3a cat DMT até 50m</v>
          </cell>
          <cell r="C1771" t="str">
            <v>m3</v>
          </cell>
          <cell r="D1771">
            <v>20.010000000000002</v>
          </cell>
          <cell r="E1771">
            <v>5.34</v>
          </cell>
          <cell r="F1771">
            <v>25.35</v>
          </cell>
        </row>
        <row r="1772">
          <cell r="A1772" t="str">
            <v>5 S 01 102 02</v>
          </cell>
          <cell r="B1772" t="str">
            <v>Esc. carga transp. mat 3a cat DMT 50 a 200m</v>
          </cell>
          <cell r="C1772" t="str">
            <v>m3</v>
          </cell>
          <cell r="D1772">
            <v>24.33</v>
          </cell>
          <cell r="E1772">
            <v>6.5</v>
          </cell>
          <cell r="F1772">
            <v>30.83</v>
          </cell>
        </row>
        <row r="1773">
          <cell r="A1773" t="str">
            <v>5 S 01 102 03</v>
          </cell>
          <cell r="B1773" t="str">
            <v>Esc. carga transp. mat 3a cat DMT 200 a 400m</v>
          </cell>
          <cell r="C1773" t="str">
            <v>m3</v>
          </cell>
          <cell r="D1773">
            <v>26.01</v>
          </cell>
          <cell r="E1773">
            <v>6.95</v>
          </cell>
          <cell r="F1773">
            <v>32.96</v>
          </cell>
        </row>
        <row r="1774">
          <cell r="A1774" t="str">
            <v>5 S 01 102 04</v>
          </cell>
          <cell r="B1774" t="str">
            <v>Esc. carga transp. mat 3a cat DMT 400 a 600m</v>
          </cell>
          <cell r="C1774" t="str">
            <v>m3</v>
          </cell>
          <cell r="D1774">
            <v>26.33</v>
          </cell>
          <cell r="E1774">
            <v>7.03</v>
          </cell>
          <cell r="F1774">
            <v>33.36</v>
          </cell>
        </row>
        <row r="1775">
          <cell r="A1775" t="str">
            <v>5 S 01 102 05</v>
          </cell>
          <cell r="B1775" t="str">
            <v>Esc. carga transp. mat 3a cat DMT 600 a 800m</v>
          </cell>
          <cell r="C1775" t="str">
            <v>m3</v>
          </cell>
          <cell r="D1775">
            <v>27.26</v>
          </cell>
          <cell r="E1775">
            <v>7.28</v>
          </cell>
          <cell r="F1775">
            <v>34.54</v>
          </cell>
        </row>
        <row r="1776">
          <cell r="A1776" t="str">
            <v>5 S 01 102 06</v>
          </cell>
          <cell r="B1776" t="str">
            <v>Esc. carga transp. mat 3a cat DMT 800 a 1000m</v>
          </cell>
          <cell r="C1776" t="str">
            <v>m3</v>
          </cell>
          <cell r="D1776">
            <v>27.68</v>
          </cell>
          <cell r="E1776">
            <v>7.39</v>
          </cell>
          <cell r="F1776">
            <v>35.07</v>
          </cell>
        </row>
        <row r="1777">
          <cell r="A1777" t="str">
            <v>5 S 01 102 07</v>
          </cell>
          <cell r="B1777" t="str">
            <v>Esc. carga transp. mat 3a cat DMT 1000 a 1200m</v>
          </cell>
          <cell r="C1777" t="str">
            <v>m3</v>
          </cell>
          <cell r="D1777">
            <v>28.51</v>
          </cell>
          <cell r="E1777">
            <v>7.61</v>
          </cell>
          <cell r="F1777">
            <v>36.119999999999997</v>
          </cell>
        </row>
        <row r="1778">
          <cell r="A1778" t="str">
            <v>5 S 01 510 00</v>
          </cell>
          <cell r="B1778" t="str">
            <v>Compactação de aterros a 95% proctor normal</v>
          </cell>
          <cell r="C1778" t="str">
            <v>m3</v>
          </cell>
          <cell r="D1778">
            <v>2.2000000000000002</v>
          </cell>
          <cell r="E1778">
            <v>0.59</v>
          </cell>
          <cell r="F1778">
            <v>2.79</v>
          </cell>
        </row>
        <row r="1779">
          <cell r="A1779" t="str">
            <v>5 S 01 511 00</v>
          </cell>
          <cell r="B1779" t="str">
            <v>Compactação de aterros a 100% proctor normal</v>
          </cell>
          <cell r="C1779" t="str">
            <v>m3</v>
          </cell>
          <cell r="D1779">
            <v>2.64</v>
          </cell>
          <cell r="E1779">
            <v>0.7</v>
          </cell>
          <cell r="F1779">
            <v>3.34</v>
          </cell>
        </row>
        <row r="1780">
          <cell r="A1780" t="str">
            <v>5 S 01 513 01</v>
          </cell>
          <cell r="B1780" t="str">
            <v>Compactação de material de "bota-fora"</v>
          </cell>
          <cell r="C1780" t="str">
            <v>m3</v>
          </cell>
          <cell r="D1780">
            <v>1.6800000000000002</v>
          </cell>
          <cell r="E1780">
            <v>0.45</v>
          </cell>
          <cell r="F1780">
            <v>2.12</v>
          </cell>
        </row>
        <row r="1781">
          <cell r="A1781" t="str">
            <v>5 S 02 100 00</v>
          </cell>
          <cell r="B1781" t="str">
            <v>Reforço do subleito</v>
          </cell>
          <cell r="C1781" t="str">
            <v>m3</v>
          </cell>
          <cell r="D1781">
            <v>9.2100000000000009</v>
          </cell>
          <cell r="E1781">
            <v>2.46</v>
          </cell>
          <cell r="F1781">
            <v>11.67</v>
          </cell>
        </row>
        <row r="1782">
          <cell r="A1782" t="str">
            <v>5 S 02 110 00</v>
          </cell>
          <cell r="B1782" t="str">
            <v>Regularização do subleito</v>
          </cell>
          <cell r="C1782" t="str">
            <v>m2</v>
          </cell>
          <cell r="D1782">
            <v>0.69</v>
          </cell>
          <cell r="E1782">
            <v>0.18</v>
          </cell>
          <cell r="F1782">
            <v>0.87</v>
          </cell>
        </row>
        <row r="1783">
          <cell r="A1783" t="str">
            <v>5 S 02 110 01</v>
          </cell>
          <cell r="B1783" t="str">
            <v>Regul. subleito c/ fresa. corte contr. aut. greide</v>
          </cell>
          <cell r="C1783" t="str">
            <v>m2</v>
          </cell>
          <cell r="D1783">
            <v>0.87</v>
          </cell>
          <cell r="E1783">
            <v>0.23</v>
          </cell>
          <cell r="F1783">
            <v>1.1000000000000001</v>
          </cell>
        </row>
        <row r="1784">
          <cell r="A1784" t="str">
            <v>5 S 02 200 00</v>
          </cell>
          <cell r="B1784" t="str">
            <v>Sub-base solo estabilizado granul. s/ mistura</v>
          </cell>
          <cell r="C1784" t="str">
            <v>m3</v>
          </cell>
          <cell r="D1784">
            <v>9.2100000000000009</v>
          </cell>
          <cell r="E1784">
            <v>2.46</v>
          </cell>
          <cell r="F1784">
            <v>11.67</v>
          </cell>
        </row>
        <row r="1785">
          <cell r="A1785" t="str">
            <v>5 S 02 200 01</v>
          </cell>
          <cell r="B1785" t="str">
            <v>Base solo estabilizado granul. s/ mistura</v>
          </cell>
          <cell r="C1785" t="str">
            <v>m3</v>
          </cell>
          <cell r="D1785">
            <v>9.2100000000000009</v>
          </cell>
          <cell r="E1785">
            <v>2.46</v>
          </cell>
          <cell r="F1785">
            <v>11.67</v>
          </cell>
        </row>
        <row r="1786">
          <cell r="A1786" t="str">
            <v>5 S 02 201 00</v>
          </cell>
          <cell r="B1786" t="str">
            <v>Recomposição camada de base s/ adição de material</v>
          </cell>
          <cell r="C1786" t="str">
            <v>m2</v>
          </cell>
          <cell r="D1786">
            <v>0.69</v>
          </cell>
          <cell r="E1786">
            <v>0.18</v>
          </cell>
          <cell r="F1786">
            <v>0.87</v>
          </cell>
        </row>
        <row r="1787">
          <cell r="A1787" t="str">
            <v>5 S 02 210 00</v>
          </cell>
          <cell r="B1787" t="str">
            <v>Sub-base estabiliz. granul. c/ mist. solo na pista</v>
          </cell>
          <cell r="C1787" t="str">
            <v>m3</v>
          </cell>
          <cell r="D1787">
            <v>9.89</v>
          </cell>
          <cell r="E1787">
            <v>2.64</v>
          </cell>
          <cell r="F1787">
            <v>12.53</v>
          </cell>
        </row>
        <row r="1788">
          <cell r="A1788" t="str">
            <v>5 S 02 210 01</v>
          </cell>
          <cell r="B1788" t="str">
            <v>Sub-base estab. granul.c/mist. solo-areia na pista</v>
          </cell>
          <cell r="C1788" t="str">
            <v>m3</v>
          </cell>
          <cell r="D1788">
            <v>11.33</v>
          </cell>
          <cell r="E1788">
            <v>3.03</v>
          </cell>
          <cell r="F1788">
            <v>14.36</v>
          </cell>
        </row>
        <row r="1789">
          <cell r="A1789" t="str">
            <v>5 S 02 210 02</v>
          </cell>
          <cell r="B1789" t="str">
            <v>Base estabiliz.granul.c/ mist. solo areia na pista</v>
          </cell>
          <cell r="C1789" t="str">
            <v>m3</v>
          </cell>
          <cell r="D1789">
            <v>11.33</v>
          </cell>
          <cell r="E1789">
            <v>3.03</v>
          </cell>
          <cell r="F1789">
            <v>14.36</v>
          </cell>
        </row>
        <row r="1790">
          <cell r="A1790" t="str">
            <v>5 S 02 210 51</v>
          </cell>
          <cell r="B1790" t="str">
            <v>Sub-base est.gran.c/mist.solo-areia na pista AC</v>
          </cell>
          <cell r="C1790" t="str">
            <v>m3</v>
          </cell>
          <cell r="D1790">
            <v>28.53</v>
          </cell>
          <cell r="E1790">
            <v>7.62</v>
          </cell>
          <cell r="F1790">
            <v>36.15</v>
          </cell>
        </row>
        <row r="1791">
          <cell r="A1791" t="str">
            <v>5 S 02 210 52</v>
          </cell>
          <cell r="B1791" t="str">
            <v>Base estab.gran.c/mist.solo areia na pista AC</v>
          </cell>
          <cell r="C1791" t="str">
            <v>m3</v>
          </cell>
          <cell r="D1791">
            <v>28.53</v>
          </cell>
          <cell r="E1791">
            <v>7.62</v>
          </cell>
          <cell r="F1791">
            <v>36.15</v>
          </cell>
        </row>
        <row r="1792">
          <cell r="A1792" t="str">
            <v>5 S 02 220 00</v>
          </cell>
          <cell r="B1792" t="str">
            <v>Base estabilizada granul. c/ mistura solo-brita</v>
          </cell>
          <cell r="C1792" t="str">
            <v>m3</v>
          </cell>
          <cell r="D1792">
            <v>34.700000000000003</v>
          </cell>
          <cell r="E1792">
            <v>9.27</v>
          </cell>
          <cell r="F1792">
            <v>43.97</v>
          </cell>
        </row>
        <row r="1793">
          <cell r="A1793" t="str">
            <v>5 S 02 220 50</v>
          </cell>
          <cell r="B1793" t="str">
            <v>Base estabilizada granul.c/mist. solo-brita BC</v>
          </cell>
          <cell r="C1793" t="str">
            <v>m3</v>
          </cell>
          <cell r="D1793">
            <v>51.24</v>
          </cell>
          <cell r="E1793">
            <v>13.68</v>
          </cell>
          <cell r="F1793">
            <v>64.92</v>
          </cell>
        </row>
        <row r="1794">
          <cell r="A1794" t="str">
            <v>5 S 02 230 00</v>
          </cell>
          <cell r="B1794" t="str">
            <v>Base de brita graduada</v>
          </cell>
          <cell r="C1794" t="str">
            <v>m3</v>
          </cell>
          <cell r="D1794">
            <v>57.48</v>
          </cell>
          <cell r="E1794">
            <v>15.35</v>
          </cell>
          <cell r="F1794">
            <v>72.83</v>
          </cell>
        </row>
        <row r="1795">
          <cell r="A1795" t="str">
            <v>5 S 02 230 01</v>
          </cell>
          <cell r="B1795" t="str">
            <v>Base brita grad.c/distr.agreg. contr. autom.greide</v>
          </cell>
          <cell r="C1795" t="str">
            <v>m3</v>
          </cell>
          <cell r="D1795">
            <v>57.27</v>
          </cell>
          <cell r="E1795">
            <v>15.29</v>
          </cell>
          <cell r="F1795">
            <v>72.569999999999993</v>
          </cell>
        </row>
        <row r="1796">
          <cell r="A1796" t="str">
            <v>5 S 02 230 50</v>
          </cell>
          <cell r="B1796" t="str">
            <v>Base de brita graduada BC</v>
          </cell>
          <cell r="C1796" t="str">
            <v>m3</v>
          </cell>
          <cell r="D1796">
            <v>98.82</v>
          </cell>
          <cell r="E1796">
            <v>26.38</v>
          </cell>
          <cell r="F1796">
            <v>125.2</v>
          </cell>
        </row>
        <row r="1797">
          <cell r="A1797" t="str">
            <v>5 S 02 230 51</v>
          </cell>
          <cell r="B1797" t="str">
            <v>Base brita grad.c/dist.agreg.contr.aut.greide BC</v>
          </cell>
          <cell r="C1797" t="str">
            <v>m3</v>
          </cell>
          <cell r="D1797">
            <v>98.61</v>
          </cell>
          <cell r="E1797">
            <v>26.33</v>
          </cell>
          <cell r="F1797">
            <v>124.94</v>
          </cell>
        </row>
        <row r="1798">
          <cell r="A1798" t="str">
            <v>5 S 02 231 00</v>
          </cell>
          <cell r="B1798" t="str">
            <v>Base de macadame hidraúlico</v>
          </cell>
          <cell r="C1798" t="str">
            <v>m3</v>
          </cell>
          <cell r="D1798">
            <v>50.41</v>
          </cell>
          <cell r="E1798">
            <v>13.46</v>
          </cell>
          <cell r="F1798">
            <v>63.87</v>
          </cell>
        </row>
        <row r="1799">
          <cell r="A1799" t="str">
            <v>5 S 02 231 50</v>
          </cell>
          <cell r="B1799" t="str">
            <v>Base de macadame hidraúlico BC</v>
          </cell>
          <cell r="C1799" t="str">
            <v>m3</v>
          </cell>
          <cell r="D1799">
            <v>89.16</v>
          </cell>
          <cell r="E1799">
            <v>23.81</v>
          </cell>
          <cell r="F1799">
            <v>112.97</v>
          </cell>
        </row>
        <row r="1800">
          <cell r="A1800" t="str">
            <v>5 S 02 240 11</v>
          </cell>
          <cell r="B1800" t="str">
            <v>Recomposição camada de base c/ adição de cimento</v>
          </cell>
          <cell r="C1800" t="str">
            <v>m3</v>
          </cell>
          <cell r="D1800">
            <v>44.48</v>
          </cell>
          <cell r="E1800">
            <v>11.88</v>
          </cell>
          <cell r="F1800">
            <v>56.36</v>
          </cell>
        </row>
        <row r="1801">
          <cell r="A1801" t="str">
            <v>5 S 02 241 01</v>
          </cell>
          <cell r="B1801" t="str">
            <v>Base de solo cimento com mistura em usina</v>
          </cell>
          <cell r="C1801" t="str">
            <v>m3</v>
          </cell>
          <cell r="D1801">
            <v>94.76</v>
          </cell>
          <cell r="E1801">
            <v>25.3</v>
          </cell>
          <cell r="F1801">
            <v>120.07</v>
          </cell>
        </row>
        <row r="1802">
          <cell r="A1802" t="str">
            <v>5 S 02 243 01</v>
          </cell>
          <cell r="B1802" t="str">
            <v>Sub-base solo melhorado c/cimento c/mist. em usina</v>
          </cell>
          <cell r="C1802" t="str">
            <v>m3</v>
          </cell>
          <cell r="D1802">
            <v>58.13</v>
          </cell>
          <cell r="E1802">
            <v>15.52</v>
          </cell>
          <cell r="F1802">
            <v>73.650000000000006</v>
          </cell>
        </row>
        <row r="1803">
          <cell r="A1803" t="str">
            <v>5 S 02 300 00</v>
          </cell>
          <cell r="B1803" t="str">
            <v>Imprimação</v>
          </cell>
          <cell r="C1803" t="str">
            <v>m2</v>
          </cell>
          <cell r="D1803">
            <v>0.21</v>
          </cell>
          <cell r="E1803">
            <v>0.05</v>
          </cell>
          <cell r="F1803">
            <v>0.26</v>
          </cell>
        </row>
        <row r="1804">
          <cell r="A1804" t="str">
            <v>5 S 02 400 00</v>
          </cell>
          <cell r="B1804" t="str">
            <v>Pintura de ligação</v>
          </cell>
          <cell r="C1804" t="str">
            <v>m2</v>
          </cell>
          <cell r="D1804">
            <v>0.14000000000000001</v>
          </cell>
          <cell r="E1804">
            <v>0.04</v>
          </cell>
          <cell r="F1804">
            <v>0.18</v>
          </cell>
        </row>
        <row r="1805">
          <cell r="A1805" t="str">
            <v>5 S 02 500 01</v>
          </cell>
          <cell r="B1805" t="str">
            <v>Tratamento superficial simples c/ emulsão</v>
          </cell>
          <cell r="C1805" t="str">
            <v>m2</v>
          </cell>
          <cell r="D1805">
            <v>0.65</v>
          </cell>
          <cell r="E1805">
            <v>0.17</v>
          </cell>
          <cell r="F1805">
            <v>0.82</v>
          </cell>
        </row>
        <row r="1806">
          <cell r="A1806" t="str">
            <v>5 S 02 500 02</v>
          </cell>
          <cell r="B1806" t="str">
            <v>Tratamento superficial simples c/ banho diluído</v>
          </cell>
          <cell r="C1806" t="str">
            <v>m2</v>
          </cell>
          <cell r="D1806">
            <v>0.76</v>
          </cell>
          <cell r="E1806">
            <v>0.2</v>
          </cell>
          <cell r="F1806">
            <v>0.96</v>
          </cell>
        </row>
        <row r="1807">
          <cell r="A1807" t="str">
            <v>5 S 02 500 50</v>
          </cell>
          <cell r="B1807" t="str">
            <v>Tratamento superficial simples c/ CAP BC</v>
          </cell>
          <cell r="C1807" t="str">
            <v>m2</v>
          </cell>
          <cell r="D1807">
            <v>0.9</v>
          </cell>
          <cell r="E1807">
            <v>0.24</v>
          </cell>
          <cell r="F1807">
            <v>1.1400000000000001</v>
          </cell>
        </row>
        <row r="1808">
          <cell r="A1808" t="str">
            <v>5 S 02 500 51</v>
          </cell>
          <cell r="B1808" t="str">
            <v>Tratamento superficial simples c/ emulsão BC</v>
          </cell>
          <cell r="C1808" t="str">
            <v>m2</v>
          </cell>
          <cell r="D1808">
            <v>0.85</v>
          </cell>
          <cell r="E1808">
            <v>0.23</v>
          </cell>
          <cell r="F1808">
            <v>1.08</v>
          </cell>
        </row>
        <row r="1809">
          <cell r="A1809" t="str">
            <v>5 S 02 500 52</v>
          </cell>
          <cell r="B1809" t="str">
            <v>Tratamento superficial simples c/banho diluído BC</v>
          </cell>
          <cell r="C1809" t="str">
            <v>m2</v>
          </cell>
          <cell r="D1809">
            <v>0.96</v>
          </cell>
          <cell r="E1809">
            <v>0.26</v>
          </cell>
          <cell r="F1809">
            <v>1.22</v>
          </cell>
        </row>
        <row r="1810">
          <cell r="A1810" t="str">
            <v>5 S 02 501 01</v>
          </cell>
          <cell r="B1810" t="str">
            <v>Tratamento superficial duplo c/ emulsão</v>
          </cell>
          <cell r="C1810" t="str">
            <v>m2</v>
          </cell>
          <cell r="D1810">
            <v>2.0299999999999998</v>
          </cell>
          <cell r="E1810">
            <v>0.54</v>
          </cell>
          <cell r="F1810">
            <v>2.57</v>
          </cell>
        </row>
        <row r="1811">
          <cell r="A1811" t="str">
            <v>5 S 02 501 02</v>
          </cell>
          <cell r="B1811" t="str">
            <v>Tratamento superficial duplo c/ banho diluído</v>
          </cell>
          <cell r="C1811" t="str">
            <v>m2</v>
          </cell>
          <cell r="D1811">
            <v>2.25</v>
          </cell>
          <cell r="E1811">
            <v>0.60000000000000009</v>
          </cell>
          <cell r="F1811">
            <v>2.85</v>
          </cell>
        </row>
        <row r="1812">
          <cell r="A1812" t="str">
            <v>5 S 02 501 50</v>
          </cell>
          <cell r="B1812" t="str">
            <v>Tratamento superficial duplo c/ CAP BC</v>
          </cell>
          <cell r="C1812" t="str">
            <v>m2</v>
          </cell>
          <cell r="D1812">
            <v>2.67</v>
          </cell>
          <cell r="E1812">
            <v>0.71</v>
          </cell>
          <cell r="F1812">
            <v>3.39</v>
          </cell>
        </row>
        <row r="1813">
          <cell r="A1813" t="str">
            <v>5 S 02 501 51</v>
          </cell>
          <cell r="B1813" t="str">
            <v>Tratamento superficial duplo c/ emulsão BC</v>
          </cell>
          <cell r="C1813" t="str">
            <v>m2</v>
          </cell>
          <cell r="D1813">
            <v>2.67</v>
          </cell>
          <cell r="E1813">
            <v>0.71</v>
          </cell>
          <cell r="F1813">
            <v>3.38</v>
          </cell>
        </row>
        <row r="1814">
          <cell r="A1814" t="str">
            <v>5 S 02 501 52</v>
          </cell>
          <cell r="B1814" t="str">
            <v>Tratamento superficial duplo c/banho diluído BC</v>
          </cell>
          <cell r="C1814" t="str">
            <v>m2</v>
          </cell>
          <cell r="D1814">
            <v>2.89</v>
          </cell>
          <cell r="E1814">
            <v>0.77</v>
          </cell>
          <cell r="F1814">
            <v>3.66</v>
          </cell>
        </row>
        <row r="1815">
          <cell r="A1815" t="str">
            <v>5 S 02 502 01</v>
          </cell>
          <cell r="B1815" t="str">
            <v>Tratamento superficial triplo c/ emulsão</v>
          </cell>
          <cell r="C1815" t="str">
            <v>m2</v>
          </cell>
          <cell r="D1815">
            <v>2.92</v>
          </cell>
          <cell r="E1815">
            <v>0.78</v>
          </cell>
          <cell r="F1815">
            <v>3.7</v>
          </cell>
        </row>
        <row r="1816">
          <cell r="A1816" t="str">
            <v>5 S 02 502 02</v>
          </cell>
          <cell r="B1816" t="str">
            <v>Tratamento superficial triplo c/ banho diluído</v>
          </cell>
          <cell r="C1816" t="str">
            <v>m2</v>
          </cell>
          <cell r="D1816">
            <v>3.22</v>
          </cell>
          <cell r="E1816">
            <v>0.86</v>
          </cell>
          <cell r="F1816">
            <v>4.08</v>
          </cell>
        </row>
        <row r="1817">
          <cell r="A1817" t="str">
            <v>5 S 02 502 50</v>
          </cell>
          <cell r="B1817" t="str">
            <v>Tratamento superficial triplo c/ CAP BC</v>
          </cell>
          <cell r="C1817" t="str">
            <v>m2</v>
          </cell>
          <cell r="D1817">
            <v>3.65</v>
          </cell>
          <cell r="E1817">
            <v>0.97</v>
          </cell>
          <cell r="F1817">
            <v>4.62</v>
          </cell>
        </row>
        <row r="1818">
          <cell r="A1818" t="str">
            <v>5 S 02 502 51</v>
          </cell>
          <cell r="B1818" t="str">
            <v>Tratamento superficial triplo c/ emulsão BC</v>
          </cell>
          <cell r="C1818" t="str">
            <v>m2</v>
          </cell>
          <cell r="D1818">
            <v>3.68</v>
          </cell>
          <cell r="E1818">
            <v>0.98</v>
          </cell>
          <cell r="F1818">
            <v>4.66</v>
          </cell>
        </row>
        <row r="1819">
          <cell r="A1819" t="str">
            <v>5 S 02 502 52</v>
          </cell>
          <cell r="B1819" t="str">
            <v>Tratamento superficial triplo c/ banho diluído BC</v>
          </cell>
          <cell r="C1819" t="str">
            <v>m2</v>
          </cell>
          <cell r="D1819">
            <v>3.98</v>
          </cell>
          <cell r="E1819">
            <v>1.06</v>
          </cell>
          <cell r="F1819">
            <v>5.04</v>
          </cell>
        </row>
        <row r="1820">
          <cell r="A1820" t="str">
            <v>5 S 02 511 01</v>
          </cell>
          <cell r="B1820" t="str">
            <v>Micro-revestimento a frio Microflex 0,8cm</v>
          </cell>
          <cell r="C1820" t="str">
            <v>m2</v>
          </cell>
          <cell r="D1820">
            <v>0.82</v>
          </cell>
          <cell r="E1820">
            <v>0.22</v>
          </cell>
          <cell r="F1820">
            <v>1.03</v>
          </cell>
        </row>
        <row r="1821">
          <cell r="A1821" t="str">
            <v>5 S 02 511 02</v>
          </cell>
          <cell r="B1821" t="str">
            <v>Micro-revestimento a frio-Microflex 0,8cm c/filler</v>
          </cell>
          <cell r="C1821" t="str">
            <v>m2</v>
          </cell>
          <cell r="D1821">
            <v>0.95</v>
          </cell>
          <cell r="E1821">
            <v>0.25</v>
          </cell>
          <cell r="F1821">
            <v>1.2</v>
          </cell>
        </row>
        <row r="1822">
          <cell r="A1822" t="str">
            <v>5 S 02 511 03</v>
          </cell>
          <cell r="B1822" t="str">
            <v>Micro-revestimento a frio Microflex 2,0 cm</v>
          </cell>
          <cell r="C1822" t="str">
            <v>m2</v>
          </cell>
          <cell r="D1822">
            <v>1.94</v>
          </cell>
          <cell r="E1822">
            <v>0.52</v>
          </cell>
          <cell r="F1822">
            <v>2.46</v>
          </cell>
        </row>
        <row r="1823">
          <cell r="A1823" t="str">
            <v>5 S 02 511 04</v>
          </cell>
          <cell r="B1823" t="str">
            <v>Micro-revestimento a frio Microflex 2,5 cm</v>
          </cell>
          <cell r="C1823" t="str">
            <v>m2</v>
          </cell>
          <cell r="D1823">
            <v>2.4</v>
          </cell>
          <cell r="E1823">
            <v>0.64</v>
          </cell>
          <cell r="F1823">
            <v>3.04</v>
          </cell>
        </row>
        <row r="1824">
          <cell r="A1824" t="str">
            <v>5 S 02 511 05</v>
          </cell>
          <cell r="B1824" t="str">
            <v>Micro-revest. a frio-Microflex 0,8cm c/filler cal</v>
          </cell>
          <cell r="C1824" t="str">
            <v>m2</v>
          </cell>
          <cell r="D1824">
            <v>0.71</v>
          </cell>
          <cell r="E1824">
            <v>0.19</v>
          </cell>
          <cell r="F1824">
            <v>0.9</v>
          </cell>
        </row>
        <row r="1825">
          <cell r="A1825" t="str">
            <v>5 S 02 511 06</v>
          </cell>
          <cell r="B1825" t="str">
            <v>Micro-revest.a frio-Microflex 0,8cm c/filler cimen</v>
          </cell>
          <cell r="C1825" t="str">
            <v>m2</v>
          </cell>
          <cell r="D1825">
            <v>0.73</v>
          </cell>
          <cell r="E1825">
            <v>0.2</v>
          </cell>
          <cell r="F1825">
            <v>0.93</v>
          </cell>
        </row>
        <row r="1826">
          <cell r="A1826" t="str">
            <v>5 S 02 511 07</v>
          </cell>
          <cell r="B1826" t="str">
            <v>Micro-revest.frio-Microflex 0,8cm c/fibra c/cal</v>
          </cell>
          <cell r="C1826" t="str">
            <v>m2</v>
          </cell>
          <cell r="D1826">
            <v>0.71</v>
          </cell>
          <cell r="E1826">
            <v>0.19</v>
          </cell>
          <cell r="F1826">
            <v>0.9</v>
          </cell>
        </row>
        <row r="1827">
          <cell r="A1827" t="str">
            <v>5 S 02 511 08</v>
          </cell>
          <cell r="B1827" t="str">
            <v>Micro-revest.frio-Microflex 0,8cm c/fibra c/ciment</v>
          </cell>
          <cell r="C1827" t="str">
            <v>m2</v>
          </cell>
          <cell r="D1827">
            <v>0.73</v>
          </cell>
          <cell r="E1827">
            <v>0.2</v>
          </cell>
          <cell r="F1827">
            <v>0.93</v>
          </cell>
        </row>
        <row r="1828">
          <cell r="A1828" t="str">
            <v>5 S 02 511 09</v>
          </cell>
          <cell r="B1828" t="str">
            <v>Micro-revest. a frio-Microflex 1,5cm c/filler cal</v>
          </cell>
          <cell r="C1828" t="str">
            <v>m2</v>
          </cell>
          <cell r="D1828">
            <v>0.97</v>
          </cell>
          <cell r="E1828">
            <v>0.26</v>
          </cell>
          <cell r="F1828">
            <v>1.23</v>
          </cell>
        </row>
        <row r="1829">
          <cell r="A1829" t="str">
            <v>5 S 02 511 10</v>
          </cell>
          <cell r="B1829" t="str">
            <v>Micro-revest.a frio-Microflex 1,5cm c/filler cimen</v>
          </cell>
          <cell r="C1829" t="str">
            <v>m2</v>
          </cell>
          <cell r="D1829">
            <v>1.01</v>
          </cell>
          <cell r="E1829">
            <v>0.27</v>
          </cell>
          <cell r="F1829">
            <v>1.28</v>
          </cell>
        </row>
        <row r="1830">
          <cell r="A1830" t="str">
            <v>5 S 02 511 11</v>
          </cell>
          <cell r="B1830" t="str">
            <v>Micro-revest.frio-Microflex1,5cm c/filler,fibr,cal</v>
          </cell>
          <cell r="C1830" t="str">
            <v>m2</v>
          </cell>
          <cell r="D1830">
            <v>0.97</v>
          </cell>
          <cell r="E1830">
            <v>0.26</v>
          </cell>
          <cell r="F1830">
            <v>1.23</v>
          </cell>
        </row>
        <row r="1831">
          <cell r="A1831" t="str">
            <v>5 S 02 511 12</v>
          </cell>
          <cell r="B1831" t="str">
            <v>Micro-revest.frio-Microflex1,5cm c/filler,fibr,cim</v>
          </cell>
          <cell r="C1831" t="str">
            <v>m2</v>
          </cell>
          <cell r="D1831">
            <v>1.01</v>
          </cell>
          <cell r="E1831">
            <v>0.27</v>
          </cell>
          <cell r="F1831">
            <v>1.28</v>
          </cell>
        </row>
        <row r="1832">
          <cell r="A1832" t="str">
            <v>5 S 02 511 51</v>
          </cell>
          <cell r="B1832" t="str">
            <v>Micro-revestimento a frio Microflex 0,8cm BC</v>
          </cell>
          <cell r="C1832" t="str">
            <v>m2</v>
          </cell>
          <cell r="D1832">
            <v>1.02</v>
          </cell>
          <cell r="E1832">
            <v>0.27</v>
          </cell>
          <cell r="F1832">
            <v>1.3</v>
          </cell>
        </row>
        <row r="1833">
          <cell r="A1833" t="str">
            <v>5 S 02 511 52</v>
          </cell>
          <cell r="B1833" t="str">
            <v>Micro-revestimento a frio Microflex 1,5 cm BC</v>
          </cell>
          <cell r="C1833" t="str">
            <v>m2</v>
          </cell>
          <cell r="D1833">
            <v>1.88</v>
          </cell>
          <cell r="E1833">
            <v>0.5</v>
          </cell>
          <cell r="F1833">
            <v>2.38</v>
          </cell>
        </row>
        <row r="1834">
          <cell r="A1834" t="str">
            <v>5 S 02 511 53</v>
          </cell>
          <cell r="B1834" t="str">
            <v>Micro-revestimento a frio Microflex 2,0 cm BC</v>
          </cell>
          <cell r="C1834" t="str">
            <v>m2</v>
          </cell>
          <cell r="D1834">
            <v>2.46</v>
          </cell>
          <cell r="E1834">
            <v>0.66</v>
          </cell>
          <cell r="F1834">
            <v>3.12</v>
          </cell>
        </row>
        <row r="1835">
          <cell r="A1835" t="str">
            <v>5 S 02 511 54</v>
          </cell>
          <cell r="B1835" t="str">
            <v>Micro-revestimento a frio-Microflex-2,5 cm BC</v>
          </cell>
          <cell r="C1835" t="str">
            <v>m2</v>
          </cell>
          <cell r="D1835">
            <v>3.05</v>
          </cell>
          <cell r="E1835">
            <v>0.81</v>
          </cell>
          <cell r="F1835">
            <v>3.86</v>
          </cell>
        </row>
        <row r="1836">
          <cell r="A1836" t="str">
            <v>5 S 02 511 55</v>
          </cell>
          <cell r="B1836" t="str">
            <v>Micro-revest.a frio Microflex 0,8cm BC c/ cal</v>
          </cell>
          <cell r="C1836" t="str">
            <v>m2</v>
          </cell>
          <cell r="D1836">
            <v>0.92</v>
          </cell>
          <cell r="E1836">
            <v>0.25</v>
          </cell>
          <cell r="F1836">
            <v>1.1599999999999999</v>
          </cell>
        </row>
        <row r="1837">
          <cell r="A1837" t="str">
            <v>5 S 02 511 56</v>
          </cell>
          <cell r="B1837" t="str">
            <v>Micro-revest.a frio Microflex 0,8cm BC c/cimento</v>
          </cell>
          <cell r="C1837" t="str">
            <v>m2</v>
          </cell>
          <cell r="D1837">
            <v>0.94</v>
          </cell>
          <cell r="E1837">
            <v>0.25</v>
          </cell>
          <cell r="F1837">
            <v>1.19</v>
          </cell>
        </row>
        <row r="1838">
          <cell r="A1838" t="str">
            <v>5 S 02 511 57</v>
          </cell>
          <cell r="B1838" t="str">
            <v>Micro-revest.a frio-Microflex 0,8cm BC c/fibra cal</v>
          </cell>
          <cell r="C1838" t="str">
            <v>m2</v>
          </cell>
          <cell r="D1838">
            <v>0.92</v>
          </cell>
          <cell r="E1838">
            <v>0.25</v>
          </cell>
          <cell r="F1838">
            <v>1.1599999999999999</v>
          </cell>
        </row>
        <row r="1839">
          <cell r="A1839" t="str">
            <v>5 S 02 511 58</v>
          </cell>
          <cell r="B1839" t="str">
            <v>Micro-revest.a frio-Microflex 0,8cm BC c/fibra cim</v>
          </cell>
          <cell r="C1839" t="str">
            <v>m2</v>
          </cell>
          <cell r="D1839">
            <v>0.94</v>
          </cell>
          <cell r="E1839">
            <v>0.25</v>
          </cell>
          <cell r="F1839">
            <v>1.19</v>
          </cell>
        </row>
        <row r="1840">
          <cell r="A1840" t="str">
            <v>5 S 02 511 59</v>
          </cell>
          <cell r="B1840" t="str">
            <v>Micro-revest. a frio-Microflex 1,5 cm BC c/cal</v>
          </cell>
          <cell r="C1840" t="str">
            <v>m2</v>
          </cell>
          <cell r="D1840">
            <v>1.71</v>
          </cell>
          <cell r="E1840">
            <v>0.46</v>
          </cell>
          <cell r="F1840">
            <v>2.16</v>
          </cell>
        </row>
        <row r="1841">
          <cell r="A1841" t="str">
            <v>5 S 02 511 60</v>
          </cell>
          <cell r="B1841" t="str">
            <v>Micro-revest. a frio-Microflex 1,5 cm BC c/cimento</v>
          </cell>
          <cell r="C1841" t="str">
            <v>m2</v>
          </cell>
          <cell r="D1841">
            <v>1.75</v>
          </cell>
          <cell r="E1841">
            <v>0.47</v>
          </cell>
          <cell r="F1841">
            <v>2.2200000000000002</v>
          </cell>
        </row>
        <row r="1842">
          <cell r="A1842" t="str">
            <v>5 S 02 511 61</v>
          </cell>
          <cell r="B1842" t="str">
            <v>Micro-revest. frio-Microflex 1,5 cm BC fibra c/cal</v>
          </cell>
          <cell r="C1842" t="str">
            <v>m2</v>
          </cell>
          <cell r="D1842">
            <v>1.71</v>
          </cell>
          <cell r="E1842">
            <v>0.46</v>
          </cell>
          <cell r="F1842">
            <v>2.16</v>
          </cell>
        </row>
        <row r="1843">
          <cell r="A1843" t="str">
            <v>5 S 02 511 62</v>
          </cell>
          <cell r="B1843" t="str">
            <v>Micro-revest. frio-Microflex 1,5 cm BC fibra c/cim</v>
          </cell>
          <cell r="C1843" t="str">
            <v>m2</v>
          </cell>
          <cell r="D1843">
            <v>1.75</v>
          </cell>
          <cell r="E1843">
            <v>0.47</v>
          </cell>
          <cell r="F1843">
            <v>2.2200000000000002</v>
          </cell>
        </row>
        <row r="1844">
          <cell r="A1844" t="str">
            <v>5 S 02 511 63</v>
          </cell>
          <cell r="B1844" t="str">
            <v>Micro-revestimento a frio Microflex 2,0 cm c/cal</v>
          </cell>
          <cell r="C1844" t="str">
            <v>m2</v>
          </cell>
          <cell r="D1844">
            <v>1.75</v>
          </cell>
          <cell r="E1844">
            <v>0.47</v>
          </cell>
          <cell r="F1844">
            <v>2.2200000000000002</v>
          </cell>
        </row>
        <row r="1845">
          <cell r="A1845" t="str">
            <v>5 S 02 511 64</v>
          </cell>
          <cell r="B1845" t="str">
            <v>Micro-revestimento a frio Microflex 2,0 cm c/cim</v>
          </cell>
          <cell r="C1845" t="str">
            <v>m2</v>
          </cell>
          <cell r="D1845">
            <v>1.81</v>
          </cell>
          <cell r="E1845">
            <v>0.48</v>
          </cell>
          <cell r="F1845">
            <v>2.29</v>
          </cell>
        </row>
        <row r="1846">
          <cell r="A1846" t="str">
            <v>5 S 02 511 65</v>
          </cell>
          <cell r="B1846" t="str">
            <v>Micro-revest. a frio-Microflex 2,0 cm c/fibra cal</v>
          </cell>
          <cell r="C1846" t="str">
            <v>m2</v>
          </cell>
          <cell r="D1846">
            <v>1.75</v>
          </cell>
          <cell r="E1846">
            <v>0.47</v>
          </cell>
          <cell r="F1846">
            <v>2.2200000000000002</v>
          </cell>
        </row>
        <row r="1847">
          <cell r="A1847" t="str">
            <v>5 S 02 511 66</v>
          </cell>
          <cell r="B1847" t="str">
            <v>Micro-revest. a frio-Microflex 2,0 cm c/fibra cim</v>
          </cell>
          <cell r="C1847" t="str">
            <v>m2</v>
          </cell>
          <cell r="D1847">
            <v>1.81</v>
          </cell>
          <cell r="E1847">
            <v>0.48</v>
          </cell>
          <cell r="F1847">
            <v>2.29</v>
          </cell>
        </row>
        <row r="1848">
          <cell r="A1848" t="str">
            <v>5 S 02 511 67</v>
          </cell>
          <cell r="B1848" t="str">
            <v>Micro-revestimento a frio-Microflex 2,0 cm BC cal</v>
          </cell>
          <cell r="C1848" t="str">
            <v>m2</v>
          </cell>
          <cell r="D1848">
            <v>2.27</v>
          </cell>
          <cell r="E1848">
            <v>0.61</v>
          </cell>
          <cell r="F1848">
            <v>2.88</v>
          </cell>
        </row>
        <row r="1849">
          <cell r="A1849" t="str">
            <v>5 S 02 511 68</v>
          </cell>
          <cell r="B1849" t="str">
            <v>Micro-revestimento a frio-Microflex 2,0 cm BC cim</v>
          </cell>
          <cell r="C1849" t="str">
            <v>m2</v>
          </cell>
          <cell r="D1849">
            <v>2.33</v>
          </cell>
          <cell r="E1849">
            <v>0.62</v>
          </cell>
          <cell r="F1849">
            <v>2.95</v>
          </cell>
        </row>
        <row r="1850">
          <cell r="A1850" t="str">
            <v>5 S 02 511 69</v>
          </cell>
          <cell r="B1850" t="str">
            <v>Micro-revest. frio-Microflex 2,0 cm BC c/fibra cal</v>
          </cell>
          <cell r="C1850" t="str">
            <v>m2</v>
          </cell>
          <cell r="D1850">
            <v>2.27</v>
          </cell>
          <cell r="E1850">
            <v>0.61</v>
          </cell>
          <cell r="F1850">
            <v>2.88</v>
          </cell>
        </row>
        <row r="1851">
          <cell r="A1851" t="str">
            <v>5 S 02 511 70</v>
          </cell>
          <cell r="B1851" t="str">
            <v>Micro-revest. frio-Microflex 2,0 cm BC c/fibra cim</v>
          </cell>
          <cell r="C1851" t="str">
            <v>m2</v>
          </cell>
          <cell r="D1851">
            <v>2.2999999999999998</v>
          </cell>
          <cell r="E1851">
            <v>0.61</v>
          </cell>
          <cell r="F1851">
            <v>2.92</v>
          </cell>
        </row>
        <row r="1852">
          <cell r="A1852" t="str">
            <v>5 S 02 511 71</v>
          </cell>
          <cell r="B1852" t="str">
            <v>Micro-revest. a frio-Microflex-2,5cm c/ filler cal</v>
          </cell>
          <cell r="C1852" t="str">
            <v>m2</v>
          </cell>
          <cell r="D1852">
            <v>2.16</v>
          </cell>
          <cell r="E1852">
            <v>0.57999999999999996</v>
          </cell>
          <cell r="F1852">
            <v>2.73</v>
          </cell>
        </row>
        <row r="1853">
          <cell r="A1853" t="str">
            <v>5 S 02 511 72</v>
          </cell>
          <cell r="B1853" t="str">
            <v>Micro-revest. a frio-Microflex-2,5cm c/ filler cim</v>
          </cell>
          <cell r="C1853" t="str">
            <v>m2</v>
          </cell>
          <cell r="D1853">
            <v>2.2599999999999998</v>
          </cell>
          <cell r="E1853">
            <v>0.60000000000000009</v>
          </cell>
          <cell r="F1853">
            <v>2.86</v>
          </cell>
        </row>
        <row r="1854">
          <cell r="A1854" t="str">
            <v>5 S 02 511 73</v>
          </cell>
          <cell r="B1854" t="str">
            <v>Micro-revest. frio-Microflex-2,5cm c/fibra cal</v>
          </cell>
          <cell r="C1854" t="str">
            <v>m2</v>
          </cell>
          <cell r="D1854">
            <v>2.16</v>
          </cell>
          <cell r="E1854">
            <v>0.57999999999999996</v>
          </cell>
          <cell r="F1854">
            <v>2.73</v>
          </cell>
        </row>
        <row r="1855">
          <cell r="A1855" t="str">
            <v>5 S 02 511 74</v>
          </cell>
          <cell r="B1855" t="str">
            <v>Micro-revest. frio-Microflex-2,5cm c/fibra cim</v>
          </cell>
          <cell r="C1855" t="str">
            <v>m2</v>
          </cell>
          <cell r="D1855">
            <v>2.23</v>
          </cell>
          <cell r="E1855">
            <v>0.60000000000000009</v>
          </cell>
          <cell r="F1855">
            <v>2.83</v>
          </cell>
        </row>
        <row r="1856">
          <cell r="A1856" t="str">
            <v>5 S 02 511 75</v>
          </cell>
          <cell r="B1856" t="str">
            <v>Micro-revest. a frio-Microflex-2,5 cm BC c/ cal</v>
          </cell>
          <cell r="C1856" t="str">
            <v>m2</v>
          </cell>
          <cell r="D1856">
            <v>2.83</v>
          </cell>
          <cell r="E1856">
            <v>0.76</v>
          </cell>
          <cell r="F1856">
            <v>3.59</v>
          </cell>
        </row>
        <row r="1857">
          <cell r="A1857" t="str">
            <v>5 S 02 511 76</v>
          </cell>
          <cell r="B1857" t="str">
            <v>Micro-revest. a frio-Microflex-2,5 cm BC c/ cim</v>
          </cell>
          <cell r="C1857" t="str">
            <v>m2</v>
          </cell>
          <cell r="D1857">
            <v>2.91</v>
          </cell>
          <cell r="E1857">
            <v>0.78</v>
          </cell>
          <cell r="F1857">
            <v>3.68</v>
          </cell>
        </row>
        <row r="1858">
          <cell r="A1858" t="str">
            <v>5 S 02 511 77</v>
          </cell>
          <cell r="B1858" t="str">
            <v>Micro-revest. frio-Microflex-2,5 cm BC c/fibra cal</v>
          </cell>
          <cell r="C1858" t="str">
            <v>m2</v>
          </cell>
          <cell r="D1858">
            <v>2.83</v>
          </cell>
          <cell r="E1858">
            <v>0.76</v>
          </cell>
          <cell r="F1858">
            <v>3.59</v>
          </cell>
        </row>
        <row r="1859">
          <cell r="A1859" t="str">
            <v>5 S 02 511 78</v>
          </cell>
          <cell r="B1859" t="str">
            <v>Micro-revest. frio-Microflex-2,5 cm BC c/fibra cim</v>
          </cell>
          <cell r="C1859" t="str">
            <v>m2</v>
          </cell>
          <cell r="D1859">
            <v>2.91</v>
          </cell>
          <cell r="E1859">
            <v>0.78</v>
          </cell>
          <cell r="F1859">
            <v>3.68</v>
          </cell>
        </row>
        <row r="1860">
          <cell r="A1860" t="str">
            <v>5 S 02 512 01</v>
          </cell>
          <cell r="B1860" t="str">
            <v>Lama asfáltica fina (granulometrias I e II)</v>
          </cell>
          <cell r="C1860" t="str">
            <v>m2</v>
          </cell>
          <cell r="D1860">
            <v>0.71</v>
          </cell>
          <cell r="E1860">
            <v>0.19</v>
          </cell>
          <cell r="F1860">
            <v>0.9</v>
          </cell>
        </row>
        <row r="1861">
          <cell r="A1861" t="str">
            <v>5 S 02 512 02</v>
          </cell>
          <cell r="B1861" t="str">
            <v>Lama asfáltica grossa (granulometrias III e IV)</v>
          </cell>
          <cell r="C1861" t="str">
            <v>m2</v>
          </cell>
          <cell r="D1861">
            <v>1.29</v>
          </cell>
          <cell r="E1861">
            <v>0.35</v>
          </cell>
          <cell r="F1861">
            <v>1.64</v>
          </cell>
        </row>
        <row r="1862">
          <cell r="A1862" t="str">
            <v>5 S 02 512 51</v>
          </cell>
          <cell r="B1862" t="str">
            <v>Lama asfáltica fina (granulometrias I e II) AC/BP</v>
          </cell>
          <cell r="C1862" t="str">
            <v>m2</v>
          </cell>
          <cell r="D1862">
            <v>0.8</v>
          </cell>
          <cell r="E1862">
            <v>0.21</v>
          </cell>
          <cell r="F1862">
            <v>1.02</v>
          </cell>
        </row>
        <row r="1863">
          <cell r="A1863" t="str">
            <v>5 S 02 512 52</v>
          </cell>
          <cell r="B1863" t="str">
            <v>Lama asfált.grossa (granulometrias III e IV) AC/BP</v>
          </cell>
          <cell r="C1863" t="str">
            <v>m2</v>
          </cell>
          <cell r="D1863">
            <v>1.49</v>
          </cell>
          <cell r="E1863">
            <v>0.4</v>
          </cell>
          <cell r="F1863">
            <v>1.89</v>
          </cell>
        </row>
        <row r="1864">
          <cell r="A1864" t="str">
            <v>5 S 02 530 00</v>
          </cell>
          <cell r="B1864" t="str">
            <v>Pré-misturado a frio</v>
          </cell>
          <cell r="C1864" t="str">
            <v>m3</v>
          </cell>
          <cell r="D1864">
            <v>79.86</v>
          </cell>
          <cell r="E1864">
            <v>21.32</v>
          </cell>
          <cell r="F1864">
            <v>101.18</v>
          </cell>
        </row>
        <row r="1865">
          <cell r="A1865" t="str">
            <v>5 S 02 530 50</v>
          </cell>
          <cell r="B1865" t="str">
            <v>Pré-misturado a frio AC/BP</v>
          </cell>
          <cell r="C1865" t="str">
            <v>m3</v>
          </cell>
          <cell r="D1865">
            <v>121.25</v>
          </cell>
          <cell r="E1865">
            <v>32.369999999999997</v>
          </cell>
          <cell r="F1865">
            <v>153.63</v>
          </cell>
        </row>
        <row r="1866">
          <cell r="A1866" t="str">
            <v>5 S 02 531 00</v>
          </cell>
          <cell r="B1866" t="str">
            <v>Macadame betuminoso por penetração</v>
          </cell>
          <cell r="C1866" t="str">
            <v>m3</v>
          </cell>
          <cell r="D1866">
            <v>69.260000000000005</v>
          </cell>
          <cell r="E1866">
            <v>18.489999999999998</v>
          </cell>
          <cell r="F1866">
            <v>87.76</v>
          </cell>
        </row>
        <row r="1867">
          <cell r="A1867" t="str">
            <v>5 S 02 531 50</v>
          </cell>
          <cell r="B1867" t="str">
            <v>Macadame betuminoso por penetração BC</v>
          </cell>
          <cell r="C1867" t="str">
            <v>m3</v>
          </cell>
          <cell r="D1867">
            <v>105.43</v>
          </cell>
          <cell r="E1867">
            <v>28.15</v>
          </cell>
          <cell r="F1867">
            <v>133.58000000000001</v>
          </cell>
        </row>
        <row r="1868">
          <cell r="A1868" t="str">
            <v>5 S 02 532 00</v>
          </cell>
          <cell r="B1868" t="str">
            <v>Areia-asfalto a quente</v>
          </cell>
          <cell r="C1868" t="str">
            <v>t</v>
          </cell>
          <cell r="D1868">
            <v>51.78</v>
          </cell>
          <cell r="E1868">
            <v>13.83</v>
          </cell>
          <cell r="F1868">
            <v>65.599999999999994</v>
          </cell>
        </row>
        <row r="1869">
          <cell r="A1869" t="str">
            <v>5 S 02 532 50</v>
          </cell>
          <cell r="B1869" t="str">
            <v>Areia-asfalto a quente AC</v>
          </cell>
          <cell r="C1869" t="str">
            <v>t</v>
          </cell>
          <cell r="D1869">
            <v>87.16</v>
          </cell>
          <cell r="E1869">
            <v>23.27</v>
          </cell>
          <cell r="F1869">
            <v>110.43</v>
          </cell>
        </row>
        <row r="1870">
          <cell r="A1870" t="str">
            <v>5 S 02 540 01</v>
          </cell>
          <cell r="B1870" t="str">
            <v>Conc. betumin.usinado a quente capa de rolamento</v>
          </cell>
          <cell r="C1870" t="str">
            <v>t</v>
          </cell>
          <cell r="D1870">
            <v>51.42</v>
          </cell>
          <cell r="E1870">
            <v>13.73</v>
          </cell>
          <cell r="F1870">
            <v>65.14</v>
          </cell>
        </row>
        <row r="1871">
          <cell r="A1871" t="str">
            <v>5 S 02 540 02</v>
          </cell>
          <cell r="B1871" t="str">
            <v>Concreto betuminoso usinado a quente binder</v>
          </cell>
          <cell r="C1871" t="str">
            <v>t</v>
          </cell>
          <cell r="D1871">
            <v>43.58</v>
          </cell>
          <cell r="E1871">
            <v>11.64</v>
          </cell>
          <cell r="F1871">
            <v>55.22</v>
          </cell>
        </row>
        <row r="1872">
          <cell r="A1872" t="str">
            <v>5 S 02 540 12</v>
          </cell>
          <cell r="B1872" t="str">
            <v>CBUQ reciclado em usina fixa</v>
          </cell>
          <cell r="C1872" t="str">
            <v>t</v>
          </cell>
          <cell r="D1872">
            <v>38.21</v>
          </cell>
          <cell r="E1872">
            <v>10.199999999999999</v>
          </cell>
          <cell r="F1872">
            <v>48.41</v>
          </cell>
        </row>
        <row r="1873">
          <cell r="A1873" t="str">
            <v>5 S 02 540 21</v>
          </cell>
          <cell r="B1873" t="str">
            <v>CBUQ c/ cal hidratada capa de rolamento</v>
          </cell>
          <cell r="C1873" t="str">
            <v>t</v>
          </cell>
          <cell r="D1873">
            <v>51.51</v>
          </cell>
          <cell r="E1873">
            <v>13.75</v>
          </cell>
          <cell r="F1873">
            <v>65.260000000000005</v>
          </cell>
        </row>
        <row r="1874">
          <cell r="A1874" t="str">
            <v>5 S 02 540 51</v>
          </cell>
          <cell r="B1874" t="str">
            <v>CBUQ -capa de rolamento AC/BP</v>
          </cell>
          <cell r="C1874" t="str">
            <v>t</v>
          </cell>
          <cell r="D1874">
            <v>68.45</v>
          </cell>
          <cell r="E1874">
            <v>18.28</v>
          </cell>
          <cell r="F1874">
            <v>86.73</v>
          </cell>
        </row>
        <row r="1875">
          <cell r="A1875" t="str">
            <v>5 S 02 540 52</v>
          </cell>
          <cell r="B1875" t="str">
            <v>CBUQ -binder AC/BP</v>
          </cell>
          <cell r="C1875" t="str">
            <v>t</v>
          </cell>
          <cell r="D1875">
            <v>63.71</v>
          </cell>
          <cell r="E1875">
            <v>17.010000000000002</v>
          </cell>
          <cell r="F1875">
            <v>80.72</v>
          </cell>
        </row>
        <row r="1876">
          <cell r="A1876" t="str">
            <v>5 S 02 540 62</v>
          </cell>
          <cell r="B1876" t="str">
            <v>CBUQ reciclado em usina fixa AC/BP</v>
          </cell>
          <cell r="C1876" t="str">
            <v>t</v>
          </cell>
          <cell r="D1876">
            <v>46.63</v>
          </cell>
          <cell r="E1876">
            <v>12.45</v>
          </cell>
          <cell r="F1876">
            <v>59.08</v>
          </cell>
        </row>
        <row r="1877">
          <cell r="A1877" t="str">
            <v>5 S 02 540 71</v>
          </cell>
          <cell r="B1877" t="str">
            <v>CBUQ capa de rolam. AC/BP c/ cal hidratada</v>
          </cell>
          <cell r="C1877" t="str">
            <v>t</v>
          </cell>
          <cell r="D1877">
            <v>68.67</v>
          </cell>
          <cell r="E1877">
            <v>18.34</v>
          </cell>
          <cell r="F1877">
            <v>87.01</v>
          </cell>
        </row>
        <row r="1878">
          <cell r="A1878" t="str">
            <v>5 S 02 600 00</v>
          </cell>
          <cell r="B1878" t="str">
            <v>Manta sintét. p/ recap.asfál.fornec. e aplicação</v>
          </cell>
          <cell r="C1878" t="str">
            <v>m2</v>
          </cell>
          <cell r="D1878">
            <v>3.3</v>
          </cell>
          <cell r="E1878">
            <v>0.88</v>
          </cell>
          <cell r="F1878">
            <v>4.18</v>
          </cell>
        </row>
        <row r="1879">
          <cell r="A1879" t="str">
            <v>5 S 02 607 00</v>
          </cell>
          <cell r="B1879" t="str">
            <v>Concreto cimento portland c/ equip. pequeno porte</v>
          </cell>
          <cell r="C1879" t="str">
            <v>m3</v>
          </cell>
          <cell r="D1879">
            <v>308.57</v>
          </cell>
          <cell r="E1879">
            <v>82.39</v>
          </cell>
          <cell r="F1879">
            <v>390.96</v>
          </cell>
        </row>
        <row r="1880">
          <cell r="A1880" t="str">
            <v>5 S 02 607 50</v>
          </cell>
          <cell r="B1880" t="str">
            <v>Concr.cimento portland c/equip.pequeno porte AC/BP</v>
          </cell>
          <cell r="C1880" t="str">
            <v>m3</v>
          </cell>
          <cell r="D1880">
            <v>355.76</v>
          </cell>
          <cell r="E1880">
            <v>94.99</v>
          </cell>
          <cell r="F1880">
            <v>450.75</v>
          </cell>
        </row>
        <row r="1881">
          <cell r="A1881" t="str">
            <v>5 S 02 702 00</v>
          </cell>
          <cell r="B1881" t="str">
            <v>Limpeza e enchimento de junta de pavimento de conc</v>
          </cell>
          <cell r="C1881" t="str">
            <v>m</v>
          </cell>
          <cell r="D1881">
            <v>2.48</v>
          </cell>
          <cell r="E1881">
            <v>0.66</v>
          </cell>
          <cell r="F1881">
            <v>3.14</v>
          </cell>
        </row>
        <row r="1882">
          <cell r="A1882" t="str">
            <v>5 S 02 905 00</v>
          </cell>
          <cell r="B1882" t="str">
            <v>Remoção mecanizada de revestimento betuminoso</v>
          </cell>
          <cell r="C1882" t="str">
            <v>m3</v>
          </cell>
          <cell r="D1882">
            <v>9.39</v>
          </cell>
          <cell r="E1882">
            <v>2.5099999999999998</v>
          </cell>
          <cell r="F1882">
            <v>11.89</v>
          </cell>
        </row>
        <row r="1883">
          <cell r="A1883" t="str">
            <v>5 S 02 905 01</v>
          </cell>
          <cell r="B1883" t="str">
            <v>Remoção manual de revestimento betuminoso</v>
          </cell>
          <cell r="C1883" t="str">
            <v>m3</v>
          </cell>
          <cell r="D1883">
            <v>184.04</v>
          </cell>
          <cell r="E1883">
            <v>49.14</v>
          </cell>
          <cell r="F1883">
            <v>233.18</v>
          </cell>
        </row>
        <row r="1884">
          <cell r="A1884" t="str">
            <v>5 S 02 906 00</v>
          </cell>
          <cell r="B1884" t="str">
            <v>Remoção mecanizada da camada granular pavimento</v>
          </cell>
          <cell r="C1884" t="str">
            <v>m3</v>
          </cell>
          <cell r="D1884">
            <v>5.92</v>
          </cell>
          <cell r="E1884">
            <v>1.58</v>
          </cell>
          <cell r="F1884">
            <v>7.5</v>
          </cell>
        </row>
        <row r="1885">
          <cell r="A1885" t="str">
            <v>5 S 02 906 01</v>
          </cell>
          <cell r="B1885" t="str">
            <v>Remoção manual da camada granular do pavimento</v>
          </cell>
          <cell r="C1885" t="str">
            <v>m3</v>
          </cell>
          <cell r="D1885">
            <v>105.91</v>
          </cell>
          <cell r="E1885">
            <v>28.28</v>
          </cell>
          <cell r="F1885">
            <v>134.19</v>
          </cell>
        </row>
        <row r="1886">
          <cell r="A1886" t="str">
            <v>5 S 02 907 00</v>
          </cell>
          <cell r="B1886" t="str">
            <v>Remoção mecanizada material de baixa capac.suporte</v>
          </cell>
          <cell r="C1886" t="str">
            <v>m3</v>
          </cell>
          <cell r="D1886">
            <v>5.84</v>
          </cell>
          <cell r="E1886">
            <v>1.56</v>
          </cell>
          <cell r="F1886">
            <v>7.4</v>
          </cell>
        </row>
        <row r="1887">
          <cell r="A1887" t="str">
            <v>5 S 02 907 01</v>
          </cell>
          <cell r="B1887" t="str">
            <v>Remoção manual de material de baixa capac.suporte</v>
          </cell>
          <cell r="C1887" t="str">
            <v>m3</v>
          </cell>
          <cell r="D1887">
            <v>90.44</v>
          </cell>
          <cell r="E1887">
            <v>24.15</v>
          </cell>
          <cell r="F1887">
            <v>114.59</v>
          </cell>
        </row>
        <row r="1888">
          <cell r="A1888" t="str">
            <v>5 S 02 908 00</v>
          </cell>
          <cell r="B1888" t="str">
            <v>Arrancamento e remoção de paralelepípedos</v>
          </cell>
          <cell r="C1888" t="str">
            <v>m2</v>
          </cell>
          <cell r="D1888">
            <v>19.11</v>
          </cell>
          <cell r="E1888">
            <v>5.0999999999999996</v>
          </cell>
          <cell r="F1888">
            <v>24.22</v>
          </cell>
        </row>
        <row r="1889">
          <cell r="A1889" t="str">
            <v>5 S 02 909 00</v>
          </cell>
          <cell r="B1889" t="str">
            <v>Arrancamento e remoção de meios-fios</v>
          </cell>
          <cell r="C1889" t="str">
            <v>m3</v>
          </cell>
          <cell r="D1889">
            <v>107.55</v>
          </cell>
          <cell r="E1889">
            <v>28.72</v>
          </cell>
          <cell r="F1889">
            <v>136.26</v>
          </cell>
        </row>
        <row r="1890">
          <cell r="A1890" t="str">
            <v>5 S 02 990 11</v>
          </cell>
          <cell r="B1890" t="str">
            <v>Fresagem contínua do revest. betuminoso</v>
          </cell>
          <cell r="C1890" t="str">
            <v>m3</v>
          </cell>
          <cell r="D1890">
            <v>94.63</v>
          </cell>
          <cell r="E1890">
            <v>25.27</v>
          </cell>
          <cell r="F1890">
            <v>119.9</v>
          </cell>
        </row>
        <row r="1891">
          <cell r="A1891" t="str">
            <v>5 S 02 990 12</v>
          </cell>
          <cell r="B1891" t="str">
            <v>Fresagem descontínua revest. betuminoso</v>
          </cell>
          <cell r="C1891" t="str">
            <v>m3</v>
          </cell>
          <cell r="D1891">
            <v>140.99</v>
          </cell>
          <cell r="E1891">
            <v>37.64</v>
          </cell>
          <cell r="F1891">
            <v>178.63</v>
          </cell>
        </row>
        <row r="1892">
          <cell r="A1892" t="str">
            <v>5 S 02 993 01</v>
          </cell>
          <cell r="B1892" t="str">
            <v>Reciclagem simples c/ incorp. rev. asfáltico</v>
          </cell>
          <cell r="C1892" t="str">
            <v>m3</v>
          </cell>
          <cell r="D1892">
            <v>33.270000000000003</v>
          </cell>
          <cell r="E1892">
            <v>8.8800000000000008</v>
          </cell>
          <cell r="F1892">
            <v>42.16</v>
          </cell>
        </row>
        <row r="1893">
          <cell r="A1893" t="str">
            <v>5 S 02 993 04</v>
          </cell>
          <cell r="B1893" t="str">
            <v>Reciclagem c/ cimento e incorp. rev. asfáltico</v>
          </cell>
          <cell r="C1893" t="str">
            <v>m3</v>
          </cell>
          <cell r="D1893">
            <v>64.62</v>
          </cell>
          <cell r="E1893">
            <v>17.25</v>
          </cell>
          <cell r="F1893">
            <v>81.88</v>
          </cell>
        </row>
        <row r="1894">
          <cell r="A1894" t="str">
            <v>5 S 02 993 07</v>
          </cell>
          <cell r="B1894" t="str">
            <v>Reciclagem c/ brita e incorp. de rev. asfáltico</v>
          </cell>
          <cell r="C1894" t="str">
            <v>m3</v>
          </cell>
          <cell r="D1894">
            <v>46.17</v>
          </cell>
          <cell r="E1894">
            <v>12.33</v>
          </cell>
          <cell r="F1894">
            <v>58.5</v>
          </cell>
        </row>
        <row r="1895">
          <cell r="A1895" t="str">
            <v>5 S 02 993 10</v>
          </cell>
          <cell r="B1895" t="str">
            <v>Reciclagem c/ cimento e brita e incorp. rev.</v>
          </cell>
          <cell r="C1895" t="str">
            <v>m3</v>
          </cell>
          <cell r="D1895">
            <v>77.87</v>
          </cell>
          <cell r="E1895">
            <v>20.79</v>
          </cell>
          <cell r="F1895">
            <v>98.66</v>
          </cell>
        </row>
        <row r="1896">
          <cell r="A1896" t="str">
            <v>5 S 02 993 13</v>
          </cell>
          <cell r="B1896" t="str">
            <v>Reciclagem c/ espuma asfáltica e incorp. rev. asf.</v>
          </cell>
          <cell r="C1896" t="str">
            <v>m3</v>
          </cell>
          <cell r="D1896">
            <v>52.87</v>
          </cell>
          <cell r="E1896">
            <v>14.12</v>
          </cell>
          <cell r="F1896">
            <v>66.989999999999995</v>
          </cell>
        </row>
        <row r="1897">
          <cell r="A1897" t="str">
            <v>5 S 04 300 16</v>
          </cell>
          <cell r="B1897" t="str">
            <v>Bueiro met. chapas múltiplas D=1,60m galv.</v>
          </cell>
          <cell r="C1897" t="str">
            <v>m</v>
          </cell>
          <cell r="D1897">
            <v>1233.1300000000001</v>
          </cell>
          <cell r="E1897">
            <v>329.25</v>
          </cell>
          <cell r="F1897">
            <v>1562.38</v>
          </cell>
        </row>
        <row r="1898">
          <cell r="A1898" t="str">
            <v>5 S 04 300 20</v>
          </cell>
          <cell r="B1898" t="str">
            <v>Bueiro met. chapas múltiplas D=2,00m galv.</v>
          </cell>
          <cell r="C1898" t="str">
            <v>m</v>
          </cell>
          <cell r="D1898">
            <v>1697.61</v>
          </cell>
          <cell r="E1898">
            <v>453.26</v>
          </cell>
          <cell r="F1898">
            <v>2150.87</v>
          </cell>
        </row>
        <row r="1899">
          <cell r="A1899" t="str">
            <v>5 S 04 300 30</v>
          </cell>
          <cell r="B1899" t="str">
            <v>Bueiro met. D=3,05 m rev.epoxy Hmax. aterro 12,50m</v>
          </cell>
          <cell r="C1899" t="str">
            <v>m</v>
          </cell>
          <cell r="D1899">
            <v>4240.1099999999997</v>
          </cell>
          <cell r="E1899">
            <v>1132.1099999999999</v>
          </cell>
          <cell r="F1899">
            <v>5372.22</v>
          </cell>
        </row>
        <row r="1900">
          <cell r="A1900" t="str">
            <v>5 S 04 300 66</v>
          </cell>
          <cell r="B1900" t="str">
            <v>Bueiro met. chapas múltiplas D=1,60m galv. BC</v>
          </cell>
          <cell r="C1900" t="str">
            <v>m</v>
          </cell>
          <cell r="D1900">
            <v>1256.3800000000001</v>
          </cell>
          <cell r="E1900">
            <v>335.45</v>
          </cell>
          <cell r="F1900">
            <v>1591.84</v>
          </cell>
        </row>
        <row r="1901">
          <cell r="A1901" t="str">
            <v>5 S 04 300 70</v>
          </cell>
          <cell r="B1901" t="str">
            <v>Bueiro met. chapas múltiplas D=2,00m galv. BC</v>
          </cell>
          <cell r="C1901" t="str">
            <v>m</v>
          </cell>
          <cell r="D1901">
            <v>1723.44</v>
          </cell>
          <cell r="E1901">
            <v>460.16</v>
          </cell>
          <cell r="F1901">
            <v>2183.6</v>
          </cell>
        </row>
        <row r="1902">
          <cell r="A1902" t="str">
            <v>5 S 04 300 71</v>
          </cell>
          <cell r="B1902" t="str">
            <v>Bueiro met.D=3,05m rev.epoxy Hmax.aterro 12,50m BC</v>
          </cell>
          <cell r="C1902" t="str">
            <v>m</v>
          </cell>
          <cell r="D1902">
            <v>4283.51</v>
          </cell>
          <cell r="E1902">
            <v>1143.7</v>
          </cell>
          <cell r="F1902">
            <v>5427.21</v>
          </cell>
        </row>
        <row r="1903">
          <cell r="A1903" t="str">
            <v>5 S 04 301 16</v>
          </cell>
          <cell r="B1903" t="str">
            <v>Bueiro met. chapas múltiplas D=1,60m rev. epoxy</v>
          </cell>
          <cell r="C1903" t="str">
            <v>m</v>
          </cell>
          <cell r="D1903">
            <v>1233.1300000000001</v>
          </cell>
          <cell r="E1903">
            <v>329.25</v>
          </cell>
          <cell r="F1903">
            <v>1562.38</v>
          </cell>
        </row>
        <row r="1904">
          <cell r="A1904" t="str">
            <v>5 S 04 301 20</v>
          </cell>
          <cell r="B1904" t="str">
            <v>Bueiro met. chapas múltiplas D=2,00m rev. epoxy</v>
          </cell>
          <cell r="C1904" t="str">
            <v>m</v>
          </cell>
          <cell r="D1904">
            <v>1697.61</v>
          </cell>
          <cell r="E1904">
            <v>453.26</v>
          </cell>
          <cell r="F1904">
            <v>2150.87</v>
          </cell>
        </row>
        <row r="1905">
          <cell r="A1905" t="str">
            <v>5 S 04 301 66</v>
          </cell>
          <cell r="B1905" t="str">
            <v>Bueiro met. chapas múlt. D=1,60m rev. epoxy BC</v>
          </cell>
          <cell r="C1905" t="str">
            <v>m</v>
          </cell>
          <cell r="D1905">
            <v>1256.3800000000001</v>
          </cell>
          <cell r="E1905">
            <v>335.45</v>
          </cell>
          <cell r="F1905">
            <v>1591.84</v>
          </cell>
        </row>
        <row r="1906">
          <cell r="A1906" t="str">
            <v>5 S 04 301 70</v>
          </cell>
          <cell r="B1906" t="str">
            <v>Bueiro met. chapas múlt. D=2,00m rev. epoxy BC</v>
          </cell>
          <cell r="C1906" t="str">
            <v>m</v>
          </cell>
          <cell r="D1906">
            <v>1723.44</v>
          </cell>
          <cell r="E1906">
            <v>460.16</v>
          </cell>
          <cell r="F1906">
            <v>2183.6</v>
          </cell>
        </row>
        <row r="1907">
          <cell r="A1907" t="str">
            <v>5 S 04 310 12</v>
          </cell>
          <cell r="B1907" t="str">
            <v>Bueiro met. s/interrupção traf. D=1,20m galv.</v>
          </cell>
          <cell r="C1907" t="str">
            <v>m</v>
          </cell>
          <cell r="D1907">
            <v>1539.37</v>
          </cell>
          <cell r="E1907">
            <v>411.01</v>
          </cell>
          <cell r="F1907">
            <v>1950.39</v>
          </cell>
        </row>
        <row r="1908">
          <cell r="A1908" t="str">
            <v>5 S 04 310 16</v>
          </cell>
          <cell r="B1908" t="str">
            <v>Bueiro met. s/ interrup. de tráf. D=1,60m galv.</v>
          </cell>
          <cell r="C1908" t="str">
            <v>m</v>
          </cell>
          <cell r="D1908">
            <v>2056.37</v>
          </cell>
          <cell r="E1908">
            <v>549.04999999999995</v>
          </cell>
          <cell r="F1908">
            <v>2605.42</v>
          </cell>
        </row>
        <row r="1909">
          <cell r="A1909" t="str">
            <v>5 S 04 310 20</v>
          </cell>
          <cell r="B1909" t="str">
            <v>Bueiro met. s/ interrup. de tráf. D=2,00m galv.</v>
          </cell>
          <cell r="C1909" t="str">
            <v>m</v>
          </cell>
          <cell r="D1909">
            <v>2793.09</v>
          </cell>
          <cell r="E1909">
            <v>745.76</v>
          </cell>
          <cell r="F1909">
            <v>3538.85</v>
          </cell>
        </row>
        <row r="1910">
          <cell r="A1910" t="str">
            <v>5 S 04 311 12</v>
          </cell>
          <cell r="B1910" t="str">
            <v>Bueiro met. s/interrupção traf. D=1,20m rev. epoxy</v>
          </cell>
          <cell r="C1910" t="str">
            <v>m</v>
          </cell>
          <cell r="D1910">
            <v>1604.37</v>
          </cell>
          <cell r="E1910">
            <v>428.37</v>
          </cell>
          <cell r="F1910">
            <v>2032.74</v>
          </cell>
        </row>
        <row r="1911">
          <cell r="A1911" t="str">
            <v>5 S 04 311 16</v>
          </cell>
          <cell r="B1911" t="str">
            <v>Bueiro met.s/interrupção traf. D=1,60 m rev.epoxy</v>
          </cell>
          <cell r="C1911" t="str">
            <v>m</v>
          </cell>
          <cell r="D1911">
            <v>2143.37</v>
          </cell>
          <cell r="E1911">
            <v>572.28</v>
          </cell>
          <cell r="F1911">
            <v>2715.65</v>
          </cell>
        </row>
        <row r="1912">
          <cell r="A1912" t="str">
            <v>5 S 04 311 20</v>
          </cell>
          <cell r="B1912" t="str">
            <v>Bueiro met.s/interrupção tráf. D=2,00 m rev. epoxy</v>
          </cell>
          <cell r="C1912" t="str">
            <v>m</v>
          </cell>
          <cell r="D1912">
            <v>2799.09</v>
          </cell>
          <cell r="E1912">
            <v>747.36</v>
          </cell>
          <cell r="F1912">
            <v>3546.45</v>
          </cell>
        </row>
        <row r="1913">
          <cell r="A1913" t="str">
            <v>5 S 04 999 01</v>
          </cell>
          <cell r="B1913" t="str">
            <v>Remoção de bueiros existentes</v>
          </cell>
          <cell r="C1913" t="str">
            <v>m</v>
          </cell>
          <cell r="D1913">
            <v>67.67</v>
          </cell>
          <cell r="E1913">
            <v>18.07</v>
          </cell>
          <cell r="F1913">
            <v>85.73</v>
          </cell>
        </row>
        <row r="1914">
          <cell r="A1914" t="str">
            <v>5 S 04 999 04</v>
          </cell>
          <cell r="B1914" t="str">
            <v>Restauração de disp. danif. com concr. fck=15 MPa</v>
          </cell>
          <cell r="C1914" t="str">
            <v>m3</v>
          </cell>
          <cell r="D1914">
            <v>265.64999999999998</v>
          </cell>
          <cell r="E1914">
            <v>70.930000000000007</v>
          </cell>
          <cell r="F1914">
            <v>336.58</v>
          </cell>
        </row>
        <row r="1915">
          <cell r="A1915" t="str">
            <v>5 S 04 999 07</v>
          </cell>
          <cell r="B1915" t="str">
            <v>Demolição de dispositivos de concreto simples</v>
          </cell>
          <cell r="C1915" t="str">
            <v>m3</v>
          </cell>
          <cell r="D1915">
            <v>136.01</v>
          </cell>
          <cell r="E1915">
            <v>36.31</v>
          </cell>
          <cell r="F1915">
            <v>172.32</v>
          </cell>
        </row>
        <row r="1916">
          <cell r="A1916" t="str">
            <v>5 S 04 999 08</v>
          </cell>
          <cell r="B1916" t="str">
            <v>Demolição de dispositivos de concreto armado</v>
          </cell>
          <cell r="C1916" t="str">
            <v>m3</v>
          </cell>
          <cell r="D1916">
            <v>368.9</v>
          </cell>
          <cell r="E1916">
            <v>98.5</v>
          </cell>
          <cell r="F1916">
            <v>467.39</v>
          </cell>
        </row>
        <row r="1917">
          <cell r="A1917" t="str">
            <v>5 S 04 999 54</v>
          </cell>
          <cell r="B1917" t="str">
            <v>Restaur.de disp.danif.com concr. fck=15 MPa AC/BP</v>
          </cell>
          <cell r="C1917" t="str">
            <v>m3</v>
          </cell>
          <cell r="D1917">
            <v>333.05</v>
          </cell>
          <cell r="E1917">
            <v>88.93</v>
          </cell>
          <cell r="F1917">
            <v>421.98</v>
          </cell>
        </row>
        <row r="1918">
          <cell r="A1918" t="str">
            <v>5 S 05 100 00</v>
          </cell>
          <cell r="B1918" t="str">
            <v>Enleivamento</v>
          </cell>
          <cell r="C1918" t="str">
            <v>m2</v>
          </cell>
          <cell r="D1918">
            <v>6.35</v>
          </cell>
          <cell r="E1918">
            <v>1.7000000000000002</v>
          </cell>
          <cell r="F1918">
            <v>8.0500000000000007</v>
          </cell>
        </row>
        <row r="1919">
          <cell r="A1919" t="str">
            <v>5 S 05 102 00</v>
          </cell>
          <cell r="B1919" t="str">
            <v>Hidrossemeadura</v>
          </cell>
          <cell r="C1919" t="str">
            <v>m2</v>
          </cell>
          <cell r="D1919">
            <v>0.75</v>
          </cell>
          <cell r="E1919">
            <v>0.2</v>
          </cell>
          <cell r="F1919">
            <v>0.96</v>
          </cell>
        </row>
        <row r="1920">
          <cell r="A1920" t="str">
            <v>5 S 05 300 01</v>
          </cell>
          <cell r="B1920" t="str">
            <v>Alvenaria de pedra arrumada</v>
          </cell>
          <cell r="C1920" t="str">
            <v>m3</v>
          </cell>
          <cell r="D1920">
            <v>96.45</v>
          </cell>
          <cell r="E1920">
            <v>25.75</v>
          </cell>
          <cell r="F1920">
            <v>122.2</v>
          </cell>
        </row>
        <row r="1921">
          <cell r="A1921" t="str">
            <v>5 S 05 300 02</v>
          </cell>
          <cell r="B1921" t="str">
            <v>Enrocamento de pedra jogada</v>
          </cell>
          <cell r="C1921" t="str">
            <v>m3</v>
          </cell>
          <cell r="D1921">
            <v>50.7</v>
          </cell>
          <cell r="E1921">
            <v>13.54</v>
          </cell>
          <cell r="F1921">
            <v>64.23</v>
          </cell>
        </row>
        <row r="1922">
          <cell r="A1922" t="str">
            <v>5 S 05 301 00</v>
          </cell>
          <cell r="B1922" t="str">
            <v>Alvenaria de pedra argamassada</v>
          </cell>
          <cell r="C1922" t="str">
            <v>m3</v>
          </cell>
          <cell r="D1922">
            <v>180.73</v>
          </cell>
          <cell r="E1922">
            <v>48.26</v>
          </cell>
          <cell r="F1922">
            <v>228.99</v>
          </cell>
        </row>
        <row r="1923">
          <cell r="A1923" t="str">
            <v>5 S 05 301 50</v>
          </cell>
          <cell r="B1923" t="str">
            <v>Alvenaria de pedra argamassada AC/PP</v>
          </cell>
          <cell r="C1923" t="str">
            <v>m3</v>
          </cell>
          <cell r="D1923">
            <v>221.98</v>
          </cell>
          <cell r="E1923">
            <v>59.27</v>
          </cell>
          <cell r="F1923">
            <v>281.24</v>
          </cell>
        </row>
        <row r="1924">
          <cell r="A1924" t="str">
            <v>5 S 05 303 01</v>
          </cell>
          <cell r="B1924" t="str">
            <v>Terra armada ECE greide 0,0&lt;h&lt;6,00m</v>
          </cell>
          <cell r="C1924" t="str">
            <v>m2</v>
          </cell>
          <cell r="D1924">
            <v>0</v>
          </cell>
          <cell r="E1924">
            <v>0</v>
          </cell>
          <cell r="F1924">
            <v>0</v>
          </cell>
        </row>
        <row r="1925">
          <cell r="A1925" t="str">
            <v>5 S 05 303 02</v>
          </cell>
          <cell r="B1925" t="str">
            <v>Terra armada ECE greide 6,0&lt;h&lt;9,00</v>
          </cell>
          <cell r="C1925" t="str">
            <v>m2</v>
          </cell>
          <cell r="D1925">
            <v>0</v>
          </cell>
          <cell r="E1925">
            <v>0</v>
          </cell>
          <cell r="F1925">
            <v>0</v>
          </cell>
        </row>
        <row r="1926">
          <cell r="A1926" t="str">
            <v>5 S 05 303 03</v>
          </cell>
          <cell r="B1926" t="str">
            <v>Terra armada ECE greide 9,0&lt;h&lt;12,00m</v>
          </cell>
          <cell r="C1926" t="str">
            <v>m2</v>
          </cell>
          <cell r="D1926">
            <v>0</v>
          </cell>
          <cell r="E1926">
            <v>0</v>
          </cell>
          <cell r="F1926">
            <v>0</v>
          </cell>
        </row>
        <row r="1927">
          <cell r="A1927" t="str">
            <v>5 S 05 303 04</v>
          </cell>
          <cell r="B1927" t="str">
            <v>Terra armada ECE pé de talude 0,0&lt;h&lt;6,00m</v>
          </cell>
          <cell r="C1927" t="str">
            <v>m2</v>
          </cell>
          <cell r="D1927">
            <v>0</v>
          </cell>
          <cell r="E1927">
            <v>0</v>
          </cell>
          <cell r="F1927">
            <v>0</v>
          </cell>
        </row>
        <row r="1928">
          <cell r="A1928" t="str">
            <v>5 S 05 303 05</v>
          </cell>
          <cell r="B1928" t="str">
            <v>Terra armada ECE pé de talude 6,0&lt;h&lt;9,00m</v>
          </cell>
          <cell r="C1928" t="str">
            <v>m2</v>
          </cell>
          <cell r="D1928">
            <v>0</v>
          </cell>
          <cell r="E1928">
            <v>0</v>
          </cell>
          <cell r="F1928">
            <v>0</v>
          </cell>
        </row>
        <row r="1929">
          <cell r="A1929" t="str">
            <v>5 S 05 303 06</v>
          </cell>
          <cell r="B1929" t="str">
            <v>Terra armada ECE pé de talude 9,0&lt;h&lt;12,00m</v>
          </cell>
          <cell r="C1929" t="str">
            <v>m2</v>
          </cell>
          <cell r="D1929">
            <v>0</v>
          </cell>
          <cell r="E1929">
            <v>0</v>
          </cell>
          <cell r="F1929">
            <v>0</v>
          </cell>
        </row>
        <row r="1930">
          <cell r="A1930" t="str">
            <v>5 S 05 303 07</v>
          </cell>
          <cell r="B1930" t="str">
            <v>Terra armada ECE encontro portante 0,0&lt;h&lt;6,0m</v>
          </cell>
          <cell r="C1930" t="str">
            <v>m2</v>
          </cell>
          <cell r="D1930">
            <v>0</v>
          </cell>
          <cell r="E1930">
            <v>0</v>
          </cell>
          <cell r="F1930">
            <v>0</v>
          </cell>
        </row>
        <row r="1931">
          <cell r="A1931" t="str">
            <v>5 S 05 303 08</v>
          </cell>
          <cell r="B1931" t="str">
            <v>Terra armada ECE encontro portante 6,0&lt;h&lt;9,00m</v>
          </cell>
          <cell r="C1931" t="str">
            <v>m2</v>
          </cell>
          <cell r="D1931">
            <v>0</v>
          </cell>
          <cell r="E1931">
            <v>0</v>
          </cell>
          <cell r="F1931">
            <v>0</v>
          </cell>
        </row>
        <row r="1932">
          <cell r="A1932" t="str">
            <v>5 S 05 303 09</v>
          </cell>
          <cell r="B1932" t="str">
            <v>Escamas de concreto armado para terra armada</v>
          </cell>
          <cell r="C1932" t="str">
            <v>m3</v>
          </cell>
          <cell r="D1932">
            <v>698.5</v>
          </cell>
          <cell r="E1932">
            <v>186.5</v>
          </cell>
          <cell r="F1932">
            <v>885</v>
          </cell>
        </row>
        <row r="1933">
          <cell r="A1933" t="str">
            <v>5 S 05 303 10</v>
          </cell>
          <cell r="B1933" t="str">
            <v>Conc. de soleira e arrem. de maciço de terra arm.</v>
          </cell>
          <cell r="C1933" t="str">
            <v>m3</v>
          </cell>
          <cell r="D1933">
            <v>247.68</v>
          </cell>
          <cell r="E1933">
            <v>66.13</v>
          </cell>
          <cell r="F1933">
            <v>313.81</v>
          </cell>
        </row>
        <row r="1934">
          <cell r="A1934" t="str">
            <v>5 S 05 303 11</v>
          </cell>
          <cell r="B1934" t="str">
            <v>Montagem de maciço terra armada</v>
          </cell>
          <cell r="C1934" t="str">
            <v>m2</v>
          </cell>
          <cell r="D1934">
            <v>103.98</v>
          </cell>
          <cell r="E1934">
            <v>27.76</v>
          </cell>
          <cell r="F1934">
            <v>131.74</v>
          </cell>
        </row>
        <row r="1935">
          <cell r="A1935" t="str">
            <v>5 S 05 303 59</v>
          </cell>
          <cell r="B1935" t="str">
            <v>Escamas de concreto armado para terra armada AC/BP</v>
          </cell>
          <cell r="C1935" t="str">
            <v>m3</v>
          </cell>
          <cell r="D1935">
            <v>762.69</v>
          </cell>
          <cell r="E1935">
            <v>203.64</v>
          </cell>
          <cell r="F1935">
            <v>966.33</v>
          </cell>
        </row>
        <row r="1936">
          <cell r="A1936" t="str">
            <v>5 S 05 303 60</v>
          </cell>
          <cell r="B1936" t="str">
            <v>Concr. soleira arremate de maciço terra arm. AC/BP</v>
          </cell>
          <cell r="C1936" t="str">
            <v>m3</v>
          </cell>
          <cell r="D1936">
            <v>315.08</v>
          </cell>
          <cell r="E1936">
            <v>84.13</v>
          </cell>
          <cell r="F1936">
            <v>399.21</v>
          </cell>
        </row>
        <row r="1937">
          <cell r="A1937" t="str">
            <v>5 S 05 340 01</v>
          </cell>
          <cell r="B1937" t="str">
            <v>Execução cortina atirantada conc.armado fck=15 MPa</v>
          </cell>
          <cell r="C1937" t="str">
            <v>m3</v>
          </cell>
          <cell r="D1937">
            <v>1208.43</v>
          </cell>
          <cell r="E1937">
            <v>322.64999999999998</v>
          </cell>
          <cell r="F1937">
            <v>1531.08</v>
          </cell>
        </row>
        <row r="1938">
          <cell r="A1938" t="str">
            <v>5 S 05 340 51</v>
          </cell>
          <cell r="B1938" t="str">
            <v>Exec.cortina atirant.concr.armado fck=15 MPa AC/BP</v>
          </cell>
          <cell r="C1938" t="str">
            <v>m3</v>
          </cell>
          <cell r="D1938">
            <v>1275.83</v>
          </cell>
          <cell r="E1938">
            <v>340.65</v>
          </cell>
          <cell r="F1938">
            <v>1616.47</v>
          </cell>
        </row>
        <row r="1939">
          <cell r="A1939" t="str">
            <v>5 S 05 900 01</v>
          </cell>
          <cell r="B1939" t="str">
            <v>Execução tirante protendido cortina atirantada</v>
          </cell>
          <cell r="C1939" t="str">
            <v>m</v>
          </cell>
          <cell r="D1939">
            <v>136.5</v>
          </cell>
          <cell r="E1939">
            <v>36.450000000000003</v>
          </cell>
          <cell r="F1939">
            <v>172.95</v>
          </cell>
        </row>
        <row r="1940">
          <cell r="A1940" t="str">
            <v>5 S 06 400 01</v>
          </cell>
          <cell r="B1940" t="str">
            <v>Cêrcas arame farp. c/ mourão conc. seção quadr.</v>
          </cell>
          <cell r="C1940" t="str">
            <v>m</v>
          </cell>
          <cell r="D1940">
            <v>24.14</v>
          </cell>
          <cell r="E1940">
            <v>6.45</v>
          </cell>
          <cell r="F1940">
            <v>30.58</v>
          </cell>
        </row>
        <row r="1941">
          <cell r="A1941" t="str">
            <v>5 S 06 400 02</v>
          </cell>
          <cell r="B1941" t="str">
            <v>Cerca arame farp. c/ mourão de conc. seção triang</v>
          </cell>
          <cell r="C1941" t="str">
            <v>m</v>
          </cell>
          <cell r="D1941">
            <v>20.13</v>
          </cell>
          <cell r="E1941">
            <v>5.37</v>
          </cell>
          <cell r="F1941">
            <v>25.5</v>
          </cell>
        </row>
        <row r="1942">
          <cell r="A1942" t="str">
            <v>5 S 06 400 51</v>
          </cell>
          <cell r="B1942" t="str">
            <v>Cercas arame farp. c/mourão conc.seção quadr.AC/BP</v>
          </cell>
          <cell r="C1942" t="str">
            <v>m</v>
          </cell>
          <cell r="D1942">
            <v>24.7</v>
          </cell>
          <cell r="E1942">
            <v>6.59</v>
          </cell>
          <cell r="F1942">
            <v>31.29</v>
          </cell>
        </row>
        <row r="1943">
          <cell r="A1943" t="str">
            <v>5 S 06 400 52</v>
          </cell>
          <cell r="B1943" t="str">
            <v>Cerca arame farp. c/mourão concr.sec. triang.AC/BP</v>
          </cell>
          <cell r="C1943" t="str">
            <v>m</v>
          </cell>
          <cell r="D1943">
            <v>20.41</v>
          </cell>
          <cell r="E1943">
            <v>5.45</v>
          </cell>
          <cell r="F1943">
            <v>25.86</v>
          </cell>
        </row>
        <row r="1944">
          <cell r="A1944" t="str">
            <v>5 S 06 410 00</v>
          </cell>
          <cell r="B1944" t="str">
            <v>Cêrcas arame farpado com suporte madeira</v>
          </cell>
          <cell r="C1944" t="str">
            <v>m</v>
          </cell>
          <cell r="D1944">
            <v>14.42</v>
          </cell>
          <cell r="E1944">
            <v>3.85</v>
          </cell>
          <cell r="F1944">
            <v>18.27</v>
          </cell>
        </row>
        <row r="1945">
          <cell r="A1945" t="str">
            <v>5 S 09 001 07</v>
          </cell>
          <cell r="B1945" t="str">
            <v>Transporte local em rodov. não pavim.</v>
          </cell>
          <cell r="C1945" t="str">
            <v>tkm</v>
          </cell>
          <cell r="D1945">
            <v>0.69</v>
          </cell>
          <cell r="E1945">
            <v>0.18</v>
          </cell>
          <cell r="F1945">
            <v>0.87</v>
          </cell>
        </row>
        <row r="1946">
          <cell r="A1946" t="str">
            <v>5 S 09 001 90</v>
          </cell>
          <cell r="B1946" t="str">
            <v>Transporte comercial c/ carroc. rodov. não pav.</v>
          </cell>
          <cell r="C1946" t="str">
            <v>tkm</v>
          </cell>
          <cell r="D1946">
            <v>0.45</v>
          </cell>
          <cell r="E1946">
            <v>0.12</v>
          </cell>
          <cell r="F1946">
            <v>0.57000000000000006</v>
          </cell>
        </row>
        <row r="1947">
          <cell r="A1947" t="str">
            <v>5 S 09 001 91</v>
          </cell>
          <cell r="B1947" t="str">
            <v>Transporte comercial c/ basc. 10m3 rod. não pav.</v>
          </cell>
          <cell r="C1947" t="str">
            <v>tkm</v>
          </cell>
          <cell r="D1947">
            <v>0.47</v>
          </cell>
          <cell r="E1947">
            <v>0.12</v>
          </cell>
          <cell r="F1947">
            <v>0.59</v>
          </cell>
        </row>
        <row r="1948">
          <cell r="A1948" t="str">
            <v>5 S 09 002 07</v>
          </cell>
          <cell r="B1948" t="str">
            <v>Transporte local em rodov. pavim.</v>
          </cell>
          <cell r="C1948" t="str">
            <v>tkm</v>
          </cell>
          <cell r="D1948">
            <v>0.52</v>
          </cell>
          <cell r="E1948">
            <v>0.14000000000000001</v>
          </cell>
          <cell r="F1948">
            <v>0.65</v>
          </cell>
        </row>
        <row r="1949">
          <cell r="A1949" t="str">
            <v>5 S 09 002 90</v>
          </cell>
          <cell r="B1949" t="str">
            <v>Transporte comercial c/ carroceria rodov. pav.</v>
          </cell>
          <cell r="C1949" t="str">
            <v>tkm</v>
          </cell>
          <cell r="D1949">
            <v>0.30000000000000004</v>
          </cell>
          <cell r="E1949">
            <v>0.08</v>
          </cell>
          <cell r="F1949">
            <v>0.38</v>
          </cell>
        </row>
        <row r="1950">
          <cell r="A1950" t="str">
            <v>5 S 09 002 91</v>
          </cell>
          <cell r="B1950" t="str">
            <v>Transporte comercial c/ basc. 10m3 rod. pav.</v>
          </cell>
          <cell r="C1950" t="str">
            <v>tkm</v>
          </cell>
          <cell r="D1950">
            <v>0.31</v>
          </cell>
          <cell r="E1950">
            <v>0.08</v>
          </cell>
          <cell r="F1950">
            <v>0.39</v>
          </cell>
        </row>
        <row r="1952">
          <cell r="A1952" t="str">
            <v>2 S 02 540 51a</v>
          </cell>
          <cell r="B1952" t="str">
            <v>CBUQ capa rolamento – modificado por polímero AC/BP</v>
          </cell>
          <cell r="C1952" t="str">
            <v>t</v>
          </cell>
        </row>
        <row r="1953">
          <cell r="A1953" t="str">
            <v>1 A 01 390 52a</v>
          </cell>
          <cell r="B1953" t="str">
            <v>Usinagem de CBUQ modificado por polímero AC/BP</v>
          </cell>
          <cell r="C1953" t="str">
            <v>t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4"/>
  <sheetViews>
    <sheetView workbookViewId="0">
      <selection activeCell="B2" sqref="A2:B2"/>
    </sheetView>
  </sheetViews>
  <sheetFormatPr defaultRowHeight="15" x14ac:dyDescent="0.25"/>
  <cols>
    <col min="1" max="1" width="65.140625" customWidth="1"/>
    <col min="2" max="2" width="19.28515625" style="1" customWidth="1"/>
  </cols>
  <sheetData>
    <row r="1" spans="1:2" x14ac:dyDescent="0.25">
      <c r="A1" t="s">
        <v>347</v>
      </c>
    </row>
    <row r="2" spans="1:2" x14ac:dyDescent="0.25">
      <c r="A2" s="70" t="s">
        <v>35</v>
      </c>
      <c r="B2" s="71">
        <v>38040939.299999997</v>
      </c>
    </row>
    <row r="3" spans="1:2" x14ac:dyDescent="0.25">
      <c r="A3" s="55" t="s">
        <v>51</v>
      </c>
      <c r="B3" s="1">
        <v>32746538.800000001</v>
      </c>
    </row>
    <row r="4" spans="1:2" x14ac:dyDescent="0.25">
      <c r="A4" s="55" t="s">
        <v>58</v>
      </c>
      <c r="B4" s="1">
        <v>24208857.800000001</v>
      </c>
    </row>
    <row r="5" spans="1:2" x14ac:dyDescent="0.25">
      <c r="A5" s="55" t="s">
        <v>52</v>
      </c>
      <c r="B5" s="1">
        <v>24189570.699999999</v>
      </c>
    </row>
    <row r="6" spans="1:2" x14ac:dyDescent="0.25">
      <c r="A6" s="58" t="s">
        <v>61</v>
      </c>
      <c r="B6" s="2">
        <v>23244136.300000001</v>
      </c>
    </row>
    <row r="7" spans="1:2" x14ac:dyDescent="0.25">
      <c r="A7" s="55" t="s">
        <v>287</v>
      </c>
      <c r="B7" s="1">
        <v>17229937.579999998</v>
      </c>
    </row>
    <row r="8" spans="1:2" x14ac:dyDescent="0.25">
      <c r="A8" s="55" t="s">
        <v>288</v>
      </c>
      <c r="B8" s="1">
        <v>13551094</v>
      </c>
    </row>
    <row r="9" spans="1:2" x14ac:dyDescent="0.25">
      <c r="A9" s="58" t="s">
        <v>249</v>
      </c>
      <c r="B9" s="2">
        <v>13235374.32</v>
      </c>
    </row>
    <row r="10" spans="1:2" x14ac:dyDescent="0.25">
      <c r="A10" s="55" t="s">
        <v>187</v>
      </c>
      <c r="B10" s="1">
        <v>12571090.560000001</v>
      </c>
    </row>
    <row r="11" spans="1:2" x14ac:dyDescent="0.25">
      <c r="A11" s="55" t="s">
        <v>16</v>
      </c>
      <c r="B11" s="1">
        <v>11336423.6</v>
      </c>
    </row>
    <row r="12" spans="1:2" x14ac:dyDescent="0.25">
      <c r="A12" s="55" t="s">
        <v>37</v>
      </c>
      <c r="B12" s="1">
        <v>10545393.989999998</v>
      </c>
    </row>
    <row r="13" spans="1:2" x14ac:dyDescent="0.25">
      <c r="A13" s="55" t="s">
        <v>56</v>
      </c>
      <c r="B13" s="1">
        <v>10159560</v>
      </c>
    </row>
    <row r="14" spans="1:2" x14ac:dyDescent="0.25">
      <c r="A14" s="55" t="s">
        <v>48</v>
      </c>
      <c r="B14" s="1">
        <v>9980671.5</v>
      </c>
    </row>
    <row r="15" spans="1:2" x14ac:dyDescent="0.25">
      <c r="A15" s="55" t="s">
        <v>281</v>
      </c>
      <c r="B15" s="1">
        <v>8948641.3200000003</v>
      </c>
    </row>
    <row r="16" spans="1:2" x14ac:dyDescent="0.25">
      <c r="A16" s="55" t="s">
        <v>47</v>
      </c>
      <c r="B16" s="1">
        <v>8362942.7999999998</v>
      </c>
    </row>
    <row r="17" spans="1:2" x14ac:dyDescent="0.25">
      <c r="A17" s="55" t="s">
        <v>31</v>
      </c>
      <c r="B17" s="1">
        <v>5706487.7999999998</v>
      </c>
    </row>
    <row r="18" spans="1:2" x14ac:dyDescent="0.25">
      <c r="A18" s="55" t="s">
        <v>245</v>
      </c>
      <c r="B18" s="1">
        <v>5409255.1200000001</v>
      </c>
    </row>
    <row r="19" spans="1:2" x14ac:dyDescent="0.25">
      <c r="A19" s="55" t="s">
        <v>85</v>
      </c>
      <c r="B19" s="1">
        <v>4642501.17</v>
      </c>
    </row>
    <row r="20" spans="1:2" x14ac:dyDescent="0.25">
      <c r="A20" s="55" t="s">
        <v>44</v>
      </c>
      <c r="B20" s="1">
        <v>4547501.5999999996</v>
      </c>
    </row>
    <row r="21" spans="1:2" x14ac:dyDescent="0.25">
      <c r="A21" s="55" t="s">
        <v>121</v>
      </c>
      <c r="B21" s="1">
        <v>4084865.4</v>
      </c>
    </row>
    <row r="22" spans="1:2" x14ac:dyDescent="0.25">
      <c r="A22" s="55" t="s">
        <v>291</v>
      </c>
      <c r="B22" s="1">
        <v>3954904.46</v>
      </c>
    </row>
    <row r="23" spans="1:2" x14ac:dyDescent="0.25">
      <c r="A23" s="55" t="s">
        <v>248</v>
      </c>
      <c r="B23" s="1">
        <v>3925692</v>
      </c>
    </row>
    <row r="24" spans="1:2" x14ac:dyDescent="0.25">
      <c r="A24" s="55" t="s">
        <v>251</v>
      </c>
      <c r="B24" s="1">
        <v>3735283.2</v>
      </c>
    </row>
    <row r="25" spans="1:2" x14ac:dyDescent="0.25">
      <c r="A25" s="55" t="s">
        <v>32</v>
      </c>
      <c r="B25" s="1">
        <v>3687216</v>
      </c>
    </row>
    <row r="26" spans="1:2" x14ac:dyDescent="0.25">
      <c r="A26" s="55" t="s">
        <v>292</v>
      </c>
      <c r="B26" s="1">
        <v>3351008.72</v>
      </c>
    </row>
    <row r="27" spans="1:2" x14ac:dyDescent="0.25">
      <c r="A27" s="55" t="s">
        <v>45</v>
      </c>
      <c r="B27" s="1">
        <v>3298808.7</v>
      </c>
    </row>
    <row r="28" spans="1:2" x14ac:dyDescent="0.25">
      <c r="A28" s="55" t="s">
        <v>55</v>
      </c>
      <c r="B28" s="1">
        <v>3279907.2</v>
      </c>
    </row>
    <row r="29" spans="1:2" x14ac:dyDescent="0.25">
      <c r="A29" s="55" t="s">
        <v>237</v>
      </c>
      <c r="B29" s="1">
        <v>3240880.22</v>
      </c>
    </row>
    <row r="30" spans="1:2" x14ac:dyDescent="0.25">
      <c r="A30" s="55" t="s">
        <v>217</v>
      </c>
      <c r="B30" s="1">
        <v>3213563.28</v>
      </c>
    </row>
    <row r="31" spans="1:2" x14ac:dyDescent="0.25">
      <c r="A31" s="55" t="s">
        <v>81</v>
      </c>
      <c r="B31" s="1">
        <v>3185064.9</v>
      </c>
    </row>
    <row r="32" spans="1:2" x14ac:dyDescent="0.25">
      <c r="A32" s="55" t="s">
        <v>88</v>
      </c>
      <c r="B32" s="1">
        <v>3138889.2</v>
      </c>
    </row>
    <row r="33" spans="1:2" x14ac:dyDescent="0.25">
      <c r="A33" s="55" t="s">
        <v>236</v>
      </c>
      <c r="B33" s="1">
        <v>3008356.26</v>
      </c>
    </row>
    <row r="34" spans="1:2" x14ac:dyDescent="0.25">
      <c r="A34" s="55" t="s">
        <v>289</v>
      </c>
      <c r="B34" s="1">
        <v>2932500.45</v>
      </c>
    </row>
    <row r="35" spans="1:2" x14ac:dyDescent="0.25">
      <c r="A35" s="55" t="s">
        <v>33</v>
      </c>
      <c r="B35" s="1">
        <v>2731092</v>
      </c>
    </row>
    <row r="36" spans="1:2" x14ac:dyDescent="0.25">
      <c r="A36" s="55" t="s">
        <v>92</v>
      </c>
      <c r="B36" s="1">
        <v>2663521.2000000002</v>
      </c>
    </row>
    <row r="37" spans="1:2" x14ac:dyDescent="0.25">
      <c r="A37" s="55" t="s">
        <v>218</v>
      </c>
      <c r="B37" s="1">
        <v>2554656.09</v>
      </c>
    </row>
    <row r="38" spans="1:2" x14ac:dyDescent="0.25">
      <c r="A38" s="55" t="s">
        <v>63</v>
      </c>
      <c r="B38" s="1">
        <v>2531091</v>
      </c>
    </row>
    <row r="39" spans="1:2" x14ac:dyDescent="0.25">
      <c r="A39" s="55" t="s">
        <v>227</v>
      </c>
      <c r="B39" s="1">
        <v>2495797.09</v>
      </c>
    </row>
    <row r="40" spans="1:2" x14ac:dyDescent="0.25">
      <c r="A40" s="55" t="s">
        <v>206</v>
      </c>
      <c r="B40" s="1">
        <v>2255546.2400000002</v>
      </c>
    </row>
    <row r="41" spans="1:2" x14ac:dyDescent="0.25">
      <c r="A41" s="55" t="s">
        <v>62</v>
      </c>
      <c r="B41" s="1">
        <v>2166420.4</v>
      </c>
    </row>
    <row r="42" spans="1:2" x14ac:dyDescent="0.25">
      <c r="A42" s="55" t="s">
        <v>214</v>
      </c>
      <c r="B42" s="1">
        <v>2150174.52</v>
      </c>
    </row>
    <row r="43" spans="1:2" x14ac:dyDescent="0.25">
      <c r="A43" s="55" t="s">
        <v>15</v>
      </c>
      <c r="B43" s="1">
        <v>1856295.5</v>
      </c>
    </row>
    <row r="44" spans="1:2" x14ac:dyDescent="0.25">
      <c r="A44" s="55" t="s">
        <v>2</v>
      </c>
      <c r="B44" s="1">
        <v>1837762.03</v>
      </c>
    </row>
    <row r="45" spans="1:2" x14ac:dyDescent="0.25">
      <c r="A45" s="55" t="s">
        <v>124</v>
      </c>
      <c r="B45" s="1">
        <v>1818945.83</v>
      </c>
    </row>
    <row r="46" spans="1:2" x14ac:dyDescent="0.25">
      <c r="A46" s="55" t="s">
        <v>194</v>
      </c>
      <c r="B46" s="1">
        <v>1757232.64</v>
      </c>
    </row>
    <row r="47" spans="1:2" x14ac:dyDescent="0.25">
      <c r="A47" s="55" t="s">
        <v>34</v>
      </c>
      <c r="B47" s="1">
        <v>1700006.4</v>
      </c>
    </row>
    <row r="48" spans="1:2" x14ac:dyDescent="0.25">
      <c r="A48" s="55" t="s">
        <v>46</v>
      </c>
      <c r="B48" s="1">
        <v>1658862.9</v>
      </c>
    </row>
    <row r="49" spans="1:2" x14ac:dyDescent="0.25">
      <c r="A49" s="55" t="s">
        <v>293</v>
      </c>
      <c r="B49" s="1">
        <v>1536964.96</v>
      </c>
    </row>
    <row r="50" spans="1:2" x14ac:dyDescent="0.25">
      <c r="A50" s="55" t="s">
        <v>76</v>
      </c>
      <c r="B50" s="1">
        <v>1467456.32</v>
      </c>
    </row>
    <row r="51" spans="1:2" x14ac:dyDescent="0.25">
      <c r="A51" s="55" t="s">
        <v>29</v>
      </c>
      <c r="B51" s="1">
        <v>1455756.5</v>
      </c>
    </row>
    <row r="52" spans="1:2" x14ac:dyDescent="0.25">
      <c r="A52" s="55" t="s">
        <v>253</v>
      </c>
      <c r="B52" s="1">
        <v>1444596.14</v>
      </c>
    </row>
    <row r="53" spans="1:2" x14ac:dyDescent="0.25">
      <c r="A53" s="55" t="s">
        <v>290</v>
      </c>
      <c r="B53" s="1">
        <v>1428345.4</v>
      </c>
    </row>
    <row r="54" spans="1:2" x14ac:dyDescent="0.25">
      <c r="A54" s="55" t="s">
        <v>208</v>
      </c>
      <c r="B54" s="1">
        <v>1352304.8</v>
      </c>
    </row>
    <row r="55" spans="1:2" x14ac:dyDescent="0.25">
      <c r="A55" s="55" t="s">
        <v>71</v>
      </c>
      <c r="B55" s="1">
        <v>1160464.43</v>
      </c>
    </row>
    <row r="56" spans="1:2" x14ac:dyDescent="0.25">
      <c r="A56" s="55" t="s">
        <v>95</v>
      </c>
      <c r="B56" s="1">
        <v>1145681.46</v>
      </c>
    </row>
    <row r="57" spans="1:2" x14ac:dyDescent="0.25">
      <c r="A57" s="55" t="s">
        <v>129</v>
      </c>
      <c r="B57" s="1">
        <v>1102265.46</v>
      </c>
    </row>
    <row r="58" spans="1:2" x14ac:dyDescent="0.25">
      <c r="A58" s="55" t="s">
        <v>119</v>
      </c>
      <c r="B58" s="1">
        <v>1026558.3200000001</v>
      </c>
    </row>
    <row r="59" spans="1:2" x14ac:dyDescent="0.25">
      <c r="A59" s="55" t="s">
        <v>238</v>
      </c>
      <c r="B59" s="1">
        <v>995922.56</v>
      </c>
    </row>
    <row r="60" spans="1:2" x14ac:dyDescent="0.25">
      <c r="A60" s="55" t="s">
        <v>50</v>
      </c>
      <c r="B60" s="1">
        <v>972067.2</v>
      </c>
    </row>
    <row r="61" spans="1:2" x14ac:dyDescent="0.25">
      <c r="A61" s="55" t="s">
        <v>65</v>
      </c>
      <c r="B61" s="1">
        <v>971202</v>
      </c>
    </row>
    <row r="62" spans="1:2" x14ac:dyDescent="0.25">
      <c r="A62" s="55" t="s">
        <v>30</v>
      </c>
      <c r="B62" s="1">
        <v>926963.19999999995</v>
      </c>
    </row>
    <row r="63" spans="1:2" x14ac:dyDescent="0.25">
      <c r="A63" s="55" t="s">
        <v>72</v>
      </c>
      <c r="B63" s="1">
        <v>897294.26</v>
      </c>
    </row>
    <row r="64" spans="1:2" x14ac:dyDescent="0.25">
      <c r="A64" s="55" t="s">
        <v>195</v>
      </c>
      <c r="B64" s="1">
        <v>823489.12</v>
      </c>
    </row>
    <row r="65" spans="1:2" x14ac:dyDescent="0.25">
      <c r="A65" s="55" t="s">
        <v>215</v>
      </c>
      <c r="B65" s="1">
        <v>782767.71</v>
      </c>
    </row>
    <row r="66" spans="1:2" x14ac:dyDescent="0.25">
      <c r="A66" s="55" t="s">
        <v>49</v>
      </c>
      <c r="B66" s="1">
        <v>754643.82</v>
      </c>
    </row>
    <row r="67" spans="1:2" x14ac:dyDescent="0.25">
      <c r="A67" s="55" t="s">
        <v>296</v>
      </c>
      <c r="B67" s="1">
        <v>752624.86</v>
      </c>
    </row>
    <row r="68" spans="1:2" x14ac:dyDescent="0.25">
      <c r="A68" s="55" t="s">
        <v>193</v>
      </c>
      <c r="B68" s="1">
        <v>745920</v>
      </c>
    </row>
    <row r="69" spans="1:2" x14ac:dyDescent="0.25">
      <c r="A69" s="55" t="s">
        <v>8</v>
      </c>
      <c r="B69" s="1">
        <v>735799.2</v>
      </c>
    </row>
    <row r="70" spans="1:2" x14ac:dyDescent="0.25">
      <c r="A70" s="55" t="s">
        <v>57</v>
      </c>
      <c r="B70" s="1">
        <v>735080</v>
      </c>
    </row>
    <row r="71" spans="1:2" x14ac:dyDescent="0.25">
      <c r="A71" s="55" t="s">
        <v>231</v>
      </c>
      <c r="B71" s="1">
        <v>672113.9</v>
      </c>
    </row>
    <row r="72" spans="1:2" x14ac:dyDescent="0.25">
      <c r="A72" s="55" t="s">
        <v>220</v>
      </c>
      <c r="B72" s="1">
        <v>671914.99</v>
      </c>
    </row>
    <row r="73" spans="1:2" x14ac:dyDescent="0.25">
      <c r="A73" s="55" t="s">
        <v>118</v>
      </c>
      <c r="B73" s="1">
        <v>660936.66</v>
      </c>
    </row>
    <row r="74" spans="1:2" x14ac:dyDescent="0.25">
      <c r="A74" s="55" t="s">
        <v>252</v>
      </c>
      <c r="B74" s="1">
        <v>638201.9</v>
      </c>
    </row>
    <row r="75" spans="1:2" x14ac:dyDescent="0.25">
      <c r="A75" s="55" t="s">
        <v>0</v>
      </c>
      <c r="B75" s="1">
        <v>618656.4</v>
      </c>
    </row>
    <row r="76" spans="1:2" x14ac:dyDescent="0.25">
      <c r="A76" s="55" t="s">
        <v>221</v>
      </c>
      <c r="B76" s="1">
        <v>609494.82000000007</v>
      </c>
    </row>
    <row r="77" spans="1:2" x14ac:dyDescent="0.25">
      <c r="A77" s="55" t="s">
        <v>6</v>
      </c>
      <c r="B77" s="1">
        <v>594306</v>
      </c>
    </row>
    <row r="78" spans="1:2" x14ac:dyDescent="0.25">
      <c r="A78" s="55" t="s">
        <v>54</v>
      </c>
      <c r="B78" s="1">
        <v>589707</v>
      </c>
    </row>
    <row r="79" spans="1:2" x14ac:dyDescent="0.25">
      <c r="A79" s="55" t="s">
        <v>286</v>
      </c>
      <c r="B79" s="1">
        <v>589291.36</v>
      </c>
    </row>
    <row r="80" spans="1:2" x14ac:dyDescent="0.25">
      <c r="A80" s="55" t="s">
        <v>250</v>
      </c>
      <c r="B80" s="1">
        <v>552127.19999999995</v>
      </c>
    </row>
    <row r="81" spans="1:2" x14ac:dyDescent="0.25">
      <c r="A81" s="55" t="s">
        <v>7</v>
      </c>
      <c r="B81" s="1">
        <v>550856</v>
      </c>
    </row>
    <row r="82" spans="1:2" x14ac:dyDescent="0.25">
      <c r="A82" s="55" t="s">
        <v>93</v>
      </c>
      <c r="B82" s="1">
        <v>546217.65</v>
      </c>
    </row>
    <row r="83" spans="1:2" x14ac:dyDescent="0.25">
      <c r="A83" s="55" t="s">
        <v>128</v>
      </c>
      <c r="B83" s="1">
        <v>527581.62</v>
      </c>
    </row>
    <row r="84" spans="1:2" x14ac:dyDescent="0.25">
      <c r="A84" s="55" t="s">
        <v>143</v>
      </c>
      <c r="B84" s="1">
        <v>513406.8</v>
      </c>
    </row>
    <row r="85" spans="1:2" x14ac:dyDescent="0.25">
      <c r="A85" s="55" t="s">
        <v>213</v>
      </c>
      <c r="B85" s="1">
        <v>451549.54</v>
      </c>
    </row>
    <row r="86" spans="1:2" x14ac:dyDescent="0.25">
      <c r="A86" s="55" t="s">
        <v>69</v>
      </c>
      <c r="B86" s="1">
        <v>446652.8</v>
      </c>
    </row>
    <row r="87" spans="1:2" x14ac:dyDescent="0.25">
      <c r="A87" s="55" t="s">
        <v>13</v>
      </c>
      <c r="B87" s="1">
        <v>445761.9</v>
      </c>
    </row>
    <row r="88" spans="1:2" x14ac:dyDescent="0.25">
      <c r="A88" s="55" t="s">
        <v>84</v>
      </c>
      <c r="B88" s="1">
        <v>438948.84</v>
      </c>
    </row>
    <row r="89" spans="1:2" x14ac:dyDescent="0.25">
      <c r="A89" s="55" t="s">
        <v>4</v>
      </c>
      <c r="B89" s="1">
        <v>431497.4</v>
      </c>
    </row>
    <row r="90" spans="1:2" x14ac:dyDescent="0.25">
      <c r="A90" s="55" t="s">
        <v>204</v>
      </c>
      <c r="B90" s="1">
        <v>424235.46</v>
      </c>
    </row>
    <row r="91" spans="1:2" x14ac:dyDescent="0.25">
      <c r="A91" s="55" t="s">
        <v>282</v>
      </c>
      <c r="B91" s="1">
        <v>421725.12000000005</v>
      </c>
    </row>
    <row r="92" spans="1:2" x14ac:dyDescent="0.25">
      <c r="A92" s="55" t="s">
        <v>259</v>
      </c>
      <c r="B92" s="1">
        <v>408915.27</v>
      </c>
    </row>
    <row r="93" spans="1:2" x14ac:dyDescent="0.25">
      <c r="A93" s="55" t="s">
        <v>122</v>
      </c>
      <c r="B93" s="1">
        <v>388007.92</v>
      </c>
    </row>
    <row r="94" spans="1:2" x14ac:dyDescent="0.25">
      <c r="A94" s="55" t="s">
        <v>207</v>
      </c>
      <c r="B94" s="1">
        <v>379412.8</v>
      </c>
    </row>
    <row r="95" spans="1:2" x14ac:dyDescent="0.25">
      <c r="A95" s="55" t="s">
        <v>28</v>
      </c>
      <c r="B95" s="1">
        <v>378322</v>
      </c>
    </row>
    <row r="96" spans="1:2" x14ac:dyDescent="0.25">
      <c r="A96" s="55" t="s">
        <v>276</v>
      </c>
      <c r="B96" s="1">
        <v>336758.8</v>
      </c>
    </row>
    <row r="97" spans="1:2" x14ac:dyDescent="0.25">
      <c r="A97" s="55" t="s">
        <v>123</v>
      </c>
      <c r="B97" s="1">
        <v>335263.5</v>
      </c>
    </row>
    <row r="98" spans="1:2" x14ac:dyDescent="0.25">
      <c r="A98" s="55" t="s">
        <v>209</v>
      </c>
      <c r="B98" s="1">
        <v>323341.92</v>
      </c>
    </row>
    <row r="99" spans="1:2" x14ac:dyDescent="0.25">
      <c r="A99" s="55" t="s">
        <v>210</v>
      </c>
      <c r="B99" s="1">
        <v>320985.28000000003</v>
      </c>
    </row>
    <row r="100" spans="1:2" x14ac:dyDescent="0.25">
      <c r="A100" s="55" t="s">
        <v>239</v>
      </c>
      <c r="B100" s="1">
        <v>315287.53999999998</v>
      </c>
    </row>
    <row r="101" spans="1:2" x14ac:dyDescent="0.25">
      <c r="A101" s="55" t="s">
        <v>228</v>
      </c>
      <c r="B101" s="1">
        <v>314599.05</v>
      </c>
    </row>
    <row r="102" spans="1:2" x14ac:dyDescent="0.25">
      <c r="A102" s="55" t="s">
        <v>9</v>
      </c>
      <c r="B102" s="1">
        <v>314296.2</v>
      </c>
    </row>
    <row r="103" spans="1:2" x14ac:dyDescent="0.25">
      <c r="A103" s="55" t="s">
        <v>294</v>
      </c>
      <c r="B103" s="1">
        <v>312492.03000000003</v>
      </c>
    </row>
    <row r="104" spans="1:2" x14ac:dyDescent="0.25">
      <c r="A104" s="55" t="s">
        <v>260</v>
      </c>
      <c r="B104" s="1">
        <v>311758.01</v>
      </c>
    </row>
    <row r="105" spans="1:2" x14ac:dyDescent="0.25">
      <c r="A105" s="55" t="s">
        <v>234</v>
      </c>
      <c r="B105" s="1">
        <v>304833.59999999998</v>
      </c>
    </row>
    <row r="106" spans="1:2" x14ac:dyDescent="0.25">
      <c r="A106" s="55" t="s">
        <v>295</v>
      </c>
      <c r="B106" s="1">
        <v>298588.3</v>
      </c>
    </row>
    <row r="107" spans="1:2" x14ac:dyDescent="0.25">
      <c r="A107" s="55" t="s">
        <v>53</v>
      </c>
      <c r="B107" s="1">
        <v>297102</v>
      </c>
    </row>
    <row r="108" spans="1:2" x14ac:dyDescent="0.25">
      <c r="A108" s="55" t="s">
        <v>255</v>
      </c>
      <c r="B108" s="1">
        <v>294984.34000000003</v>
      </c>
    </row>
    <row r="109" spans="1:2" x14ac:dyDescent="0.25">
      <c r="A109" s="55" t="s">
        <v>66</v>
      </c>
      <c r="B109" s="1">
        <v>293621.40000000002</v>
      </c>
    </row>
    <row r="110" spans="1:2" x14ac:dyDescent="0.25">
      <c r="A110" s="55" t="s">
        <v>14</v>
      </c>
      <c r="B110" s="1">
        <v>291995.2</v>
      </c>
    </row>
    <row r="111" spans="1:2" x14ac:dyDescent="0.25">
      <c r="A111" s="55" t="s">
        <v>211</v>
      </c>
      <c r="B111" s="1">
        <v>285331.20000000001</v>
      </c>
    </row>
    <row r="112" spans="1:2" x14ac:dyDescent="0.25">
      <c r="A112" s="55" t="s">
        <v>232</v>
      </c>
      <c r="B112" s="1">
        <v>281094</v>
      </c>
    </row>
    <row r="113" spans="1:2" x14ac:dyDescent="0.25">
      <c r="A113" s="55" t="s">
        <v>5</v>
      </c>
      <c r="B113" s="1">
        <v>279595.36</v>
      </c>
    </row>
    <row r="114" spans="1:2" x14ac:dyDescent="0.25">
      <c r="A114" s="55" t="s">
        <v>97</v>
      </c>
      <c r="B114" s="1">
        <v>278147.61</v>
      </c>
    </row>
    <row r="115" spans="1:2" x14ac:dyDescent="0.25">
      <c r="A115" s="55" t="s">
        <v>10</v>
      </c>
      <c r="B115" s="1">
        <v>263640.3</v>
      </c>
    </row>
    <row r="116" spans="1:2" x14ac:dyDescent="0.25">
      <c r="A116" s="55" t="s">
        <v>73</v>
      </c>
      <c r="B116" s="1">
        <v>260537.19000000009</v>
      </c>
    </row>
    <row r="117" spans="1:2" x14ac:dyDescent="0.25">
      <c r="A117" s="55" t="s">
        <v>94</v>
      </c>
      <c r="B117" s="1">
        <v>257848.8</v>
      </c>
    </row>
    <row r="118" spans="1:2" x14ac:dyDescent="0.25">
      <c r="A118" s="55" t="s">
        <v>139</v>
      </c>
      <c r="B118" s="1">
        <v>249807.18</v>
      </c>
    </row>
    <row r="119" spans="1:2" x14ac:dyDescent="0.25">
      <c r="A119" s="55" t="s">
        <v>262</v>
      </c>
      <c r="B119" s="1">
        <v>231772.89</v>
      </c>
    </row>
    <row r="120" spans="1:2" x14ac:dyDescent="0.25">
      <c r="A120" s="55" t="s">
        <v>12</v>
      </c>
      <c r="B120" s="1">
        <v>226996</v>
      </c>
    </row>
    <row r="121" spans="1:2" x14ac:dyDescent="0.25">
      <c r="A121" s="55" t="s">
        <v>150</v>
      </c>
      <c r="B121" s="1">
        <v>217298.84</v>
      </c>
    </row>
    <row r="122" spans="1:2" x14ac:dyDescent="0.25">
      <c r="A122" s="55" t="s">
        <v>180</v>
      </c>
      <c r="B122" s="1">
        <v>196100.68</v>
      </c>
    </row>
    <row r="123" spans="1:2" x14ac:dyDescent="0.25">
      <c r="A123" s="55" t="s">
        <v>21</v>
      </c>
      <c r="B123" s="1">
        <v>189194.5</v>
      </c>
    </row>
    <row r="124" spans="1:2" x14ac:dyDescent="0.25">
      <c r="A124" s="55" t="s">
        <v>147</v>
      </c>
      <c r="B124" s="1">
        <v>189086.7</v>
      </c>
    </row>
    <row r="125" spans="1:2" x14ac:dyDescent="0.25">
      <c r="A125" s="55" t="s">
        <v>19</v>
      </c>
      <c r="B125" s="1">
        <v>188784.4</v>
      </c>
    </row>
    <row r="126" spans="1:2" x14ac:dyDescent="0.25">
      <c r="A126" s="55" t="s">
        <v>125</v>
      </c>
      <c r="B126" s="1">
        <v>175507.20000000001</v>
      </c>
    </row>
    <row r="127" spans="1:2" x14ac:dyDescent="0.25">
      <c r="A127" s="55" t="s">
        <v>90</v>
      </c>
      <c r="B127" s="1">
        <v>168424.85</v>
      </c>
    </row>
    <row r="128" spans="1:2" x14ac:dyDescent="0.25">
      <c r="A128" s="55" t="s">
        <v>149</v>
      </c>
      <c r="B128" s="1">
        <v>163124.49</v>
      </c>
    </row>
    <row r="129" spans="1:2" x14ac:dyDescent="0.25">
      <c r="A129" s="55" t="s">
        <v>86</v>
      </c>
      <c r="B129" s="1">
        <v>152167.67999999999</v>
      </c>
    </row>
    <row r="130" spans="1:2" x14ac:dyDescent="0.25">
      <c r="A130" s="55" t="s">
        <v>266</v>
      </c>
      <c r="B130" s="1">
        <v>150242.4</v>
      </c>
    </row>
    <row r="131" spans="1:2" x14ac:dyDescent="0.25">
      <c r="A131" s="55" t="s">
        <v>25</v>
      </c>
      <c r="B131" s="1">
        <v>146695.6</v>
      </c>
    </row>
    <row r="132" spans="1:2" x14ac:dyDescent="0.25">
      <c r="A132" s="55" t="s">
        <v>185</v>
      </c>
      <c r="B132" s="1">
        <v>142223.93</v>
      </c>
    </row>
    <row r="133" spans="1:2" x14ac:dyDescent="0.25">
      <c r="A133" s="55" t="s">
        <v>75</v>
      </c>
      <c r="B133" s="1">
        <v>135220.5</v>
      </c>
    </row>
    <row r="134" spans="1:2" x14ac:dyDescent="0.25">
      <c r="A134" s="55" t="s">
        <v>268</v>
      </c>
      <c r="B134" s="1">
        <v>133679.16</v>
      </c>
    </row>
    <row r="135" spans="1:2" x14ac:dyDescent="0.25">
      <c r="A135" s="55" t="s">
        <v>225</v>
      </c>
      <c r="B135" s="1">
        <v>127974</v>
      </c>
    </row>
    <row r="136" spans="1:2" x14ac:dyDescent="0.25">
      <c r="A136" s="55" t="s">
        <v>244</v>
      </c>
      <c r="B136" s="1">
        <v>127435.26</v>
      </c>
    </row>
    <row r="137" spans="1:2" x14ac:dyDescent="0.25">
      <c r="A137" s="55" t="s">
        <v>20</v>
      </c>
      <c r="B137" s="1">
        <v>124694.5</v>
      </c>
    </row>
    <row r="138" spans="1:2" x14ac:dyDescent="0.25">
      <c r="A138" s="55" t="s">
        <v>199</v>
      </c>
      <c r="B138" s="1">
        <v>121404.58</v>
      </c>
    </row>
    <row r="139" spans="1:2" x14ac:dyDescent="0.25">
      <c r="A139" s="55" t="s">
        <v>113</v>
      </c>
      <c r="B139" s="1">
        <v>119558.64</v>
      </c>
    </row>
    <row r="140" spans="1:2" x14ac:dyDescent="0.25">
      <c r="A140" s="55" t="s">
        <v>74</v>
      </c>
      <c r="B140" s="1">
        <v>118581.67000000001</v>
      </c>
    </row>
    <row r="141" spans="1:2" x14ac:dyDescent="0.25">
      <c r="A141" s="55" t="s">
        <v>233</v>
      </c>
      <c r="B141" s="1">
        <v>116613.9</v>
      </c>
    </row>
    <row r="142" spans="1:2" x14ac:dyDescent="0.25">
      <c r="A142" s="55" t="s">
        <v>59</v>
      </c>
      <c r="B142" s="1">
        <v>112842.6</v>
      </c>
    </row>
    <row r="143" spans="1:2" x14ac:dyDescent="0.25">
      <c r="A143" s="55" t="s">
        <v>152</v>
      </c>
      <c r="B143" s="1">
        <v>111628</v>
      </c>
    </row>
    <row r="144" spans="1:2" x14ac:dyDescent="0.25">
      <c r="A144" s="55" t="s">
        <v>77</v>
      </c>
      <c r="B144" s="1">
        <v>108126.48000000001</v>
      </c>
    </row>
    <row r="145" spans="1:2" x14ac:dyDescent="0.25">
      <c r="A145" s="55" t="s">
        <v>200</v>
      </c>
      <c r="B145" s="1">
        <v>104406</v>
      </c>
    </row>
    <row r="146" spans="1:2" x14ac:dyDescent="0.25">
      <c r="A146" s="55" t="s">
        <v>68</v>
      </c>
      <c r="B146" s="1">
        <v>103755.6</v>
      </c>
    </row>
    <row r="147" spans="1:2" x14ac:dyDescent="0.25">
      <c r="A147" s="55" t="s">
        <v>138</v>
      </c>
      <c r="B147" s="1">
        <v>102613.3</v>
      </c>
    </row>
    <row r="148" spans="1:2" x14ac:dyDescent="0.25">
      <c r="A148" s="55" t="s">
        <v>177</v>
      </c>
      <c r="B148" s="1">
        <v>101125.64</v>
      </c>
    </row>
    <row r="149" spans="1:2" x14ac:dyDescent="0.25">
      <c r="A149" s="55" t="s">
        <v>212</v>
      </c>
      <c r="B149" s="1">
        <v>99457.919999999998</v>
      </c>
    </row>
    <row r="150" spans="1:2" x14ac:dyDescent="0.25">
      <c r="A150" s="55" t="s">
        <v>151</v>
      </c>
      <c r="B150" s="1">
        <v>98897.05</v>
      </c>
    </row>
    <row r="151" spans="1:2" x14ac:dyDescent="0.25">
      <c r="A151" s="55" t="s">
        <v>161</v>
      </c>
      <c r="B151" s="1">
        <v>95598.06</v>
      </c>
    </row>
    <row r="152" spans="1:2" x14ac:dyDescent="0.25">
      <c r="A152" s="55" t="s">
        <v>176</v>
      </c>
      <c r="B152" s="1">
        <v>91053.7</v>
      </c>
    </row>
    <row r="153" spans="1:2" x14ac:dyDescent="0.25">
      <c r="A153" s="55" t="s">
        <v>83</v>
      </c>
      <c r="B153" s="1">
        <v>90630</v>
      </c>
    </row>
    <row r="154" spans="1:2" x14ac:dyDescent="0.25">
      <c r="A154" s="55" t="s">
        <v>22</v>
      </c>
      <c r="B154" s="1">
        <v>86552.4</v>
      </c>
    </row>
    <row r="155" spans="1:2" x14ac:dyDescent="0.25">
      <c r="A155" s="55" t="s">
        <v>80</v>
      </c>
      <c r="B155" s="1">
        <v>83847.399999999994</v>
      </c>
    </row>
    <row r="156" spans="1:2" x14ac:dyDescent="0.25">
      <c r="A156" s="55" t="s">
        <v>11</v>
      </c>
      <c r="B156" s="1">
        <v>83326.600000000006</v>
      </c>
    </row>
    <row r="157" spans="1:2" x14ac:dyDescent="0.25">
      <c r="A157" s="55" t="s">
        <v>264</v>
      </c>
      <c r="B157" s="1">
        <v>76853.399999999994</v>
      </c>
    </row>
    <row r="158" spans="1:2" x14ac:dyDescent="0.25">
      <c r="A158" s="55" t="s">
        <v>154</v>
      </c>
      <c r="B158" s="1">
        <v>75133.41</v>
      </c>
    </row>
    <row r="159" spans="1:2" x14ac:dyDescent="0.25">
      <c r="A159" s="55" t="s">
        <v>153</v>
      </c>
      <c r="B159" s="1">
        <v>74465.600000000006</v>
      </c>
    </row>
    <row r="160" spans="1:2" x14ac:dyDescent="0.25">
      <c r="A160" s="55" t="s">
        <v>91</v>
      </c>
      <c r="B160" s="1">
        <v>71924.45</v>
      </c>
    </row>
    <row r="161" spans="1:2" x14ac:dyDescent="0.25">
      <c r="A161" s="55" t="s">
        <v>131</v>
      </c>
      <c r="B161" s="1">
        <v>70307.600000000006</v>
      </c>
    </row>
    <row r="162" spans="1:2" x14ac:dyDescent="0.25">
      <c r="A162" s="55" t="s">
        <v>226</v>
      </c>
      <c r="B162" s="1">
        <v>69401.919999999998</v>
      </c>
    </row>
    <row r="163" spans="1:2" x14ac:dyDescent="0.25">
      <c r="A163" s="55" t="s">
        <v>26</v>
      </c>
      <c r="B163" s="1">
        <v>69177.2</v>
      </c>
    </row>
    <row r="164" spans="1:2" x14ac:dyDescent="0.25">
      <c r="A164" s="55" t="s">
        <v>60</v>
      </c>
      <c r="B164" s="1">
        <v>64124.7</v>
      </c>
    </row>
    <row r="165" spans="1:2" x14ac:dyDescent="0.25">
      <c r="A165" s="55" t="s">
        <v>254</v>
      </c>
      <c r="B165" s="1">
        <v>63609.84</v>
      </c>
    </row>
    <row r="166" spans="1:2" x14ac:dyDescent="0.25">
      <c r="A166" s="55" t="s">
        <v>130</v>
      </c>
      <c r="B166" s="1">
        <v>63049.2</v>
      </c>
    </row>
    <row r="167" spans="1:2" x14ac:dyDescent="0.25">
      <c r="A167" s="55" t="s">
        <v>96</v>
      </c>
      <c r="B167" s="1">
        <v>61187.28</v>
      </c>
    </row>
    <row r="168" spans="1:2" x14ac:dyDescent="0.25">
      <c r="A168" s="55" t="s">
        <v>18</v>
      </c>
      <c r="B168" s="1">
        <v>59116.42</v>
      </c>
    </row>
    <row r="169" spans="1:2" x14ac:dyDescent="0.25">
      <c r="A169" s="55" t="s">
        <v>162</v>
      </c>
      <c r="B169" s="1">
        <v>55578.78</v>
      </c>
    </row>
    <row r="170" spans="1:2" x14ac:dyDescent="0.25">
      <c r="A170" s="55" t="s">
        <v>240</v>
      </c>
      <c r="B170" s="1">
        <v>53475.11</v>
      </c>
    </row>
    <row r="171" spans="1:2" x14ac:dyDescent="0.25">
      <c r="A171" s="55" t="s">
        <v>277</v>
      </c>
      <c r="B171" s="1">
        <v>51990.400000000001</v>
      </c>
    </row>
    <row r="172" spans="1:2" x14ac:dyDescent="0.25">
      <c r="A172" s="55" t="s">
        <v>142</v>
      </c>
      <c r="B172" s="1">
        <v>48850.2</v>
      </c>
    </row>
    <row r="173" spans="1:2" x14ac:dyDescent="0.25">
      <c r="A173" s="55" t="s">
        <v>224</v>
      </c>
      <c r="B173" s="1">
        <v>48011.8</v>
      </c>
    </row>
    <row r="174" spans="1:2" x14ac:dyDescent="0.25">
      <c r="A174" s="55" t="s">
        <v>280</v>
      </c>
      <c r="B174" s="1">
        <v>46761.440000000002</v>
      </c>
    </row>
    <row r="175" spans="1:2" x14ac:dyDescent="0.25">
      <c r="A175" s="55" t="s">
        <v>160</v>
      </c>
      <c r="B175" s="1">
        <v>44686.99</v>
      </c>
    </row>
    <row r="176" spans="1:2" x14ac:dyDescent="0.25">
      <c r="A176" s="55" t="s">
        <v>23</v>
      </c>
      <c r="B176" s="1">
        <v>44109.9</v>
      </c>
    </row>
    <row r="177" spans="1:2" x14ac:dyDescent="0.25">
      <c r="A177" s="55" t="s">
        <v>87</v>
      </c>
      <c r="B177" s="1">
        <v>43159.5</v>
      </c>
    </row>
    <row r="178" spans="1:2" x14ac:dyDescent="0.25">
      <c r="A178" s="55" t="s">
        <v>27</v>
      </c>
      <c r="B178" s="1">
        <v>42961.8</v>
      </c>
    </row>
    <row r="179" spans="1:2" x14ac:dyDescent="0.25">
      <c r="A179" s="55" t="s">
        <v>104</v>
      </c>
      <c r="B179" s="1">
        <v>42257.600000000006</v>
      </c>
    </row>
    <row r="180" spans="1:2" x14ac:dyDescent="0.25">
      <c r="A180" s="55" t="s">
        <v>168</v>
      </c>
      <c r="B180" s="1">
        <v>40992.379999999997</v>
      </c>
    </row>
    <row r="181" spans="1:2" x14ac:dyDescent="0.25">
      <c r="A181" s="55" t="s">
        <v>257</v>
      </c>
      <c r="B181" s="1">
        <v>39402.639999999999</v>
      </c>
    </row>
    <row r="182" spans="1:2" x14ac:dyDescent="0.25">
      <c r="A182" s="55" t="s">
        <v>269</v>
      </c>
      <c r="B182" s="1">
        <v>39072.239999999998</v>
      </c>
    </row>
    <row r="183" spans="1:2" x14ac:dyDescent="0.25">
      <c r="A183" s="55" t="s">
        <v>17</v>
      </c>
      <c r="B183" s="1">
        <v>38976</v>
      </c>
    </row>
    <row r="184" spans="1:2" x14ac:dyDescent="0.25">
      <c r="A184" s="55" t="s">
        <v>179</v>
      </c>
      <c r="B184" s="1">
        <v>38899.06</v>
      </c>
    </row>
    <row r="185" spans="1:2" x14ac:dyDescent="0.25">
      <c r="A185" s="55" t="s">
        <v>167</v>
      </c>
      <c r="B185" s="1">
        <v>38469.480000000003</v>
      </c>
    </row>
    <row r="186" spans="1:2" x14ac:dyDescent="0.25">
      <c r="A186" s="55" t="s">
        <v>148</v>
      </c>
      <c r="B186" s="1">
        <v>37828.050000000003</v>
      </c>
    </row>
    <row r="187" spans="1:2" x14ac:dyDescent="0.25">
      <c r="A187" s="55" t="s">
        <v>275</v>
      </c>
      <c r="B187" s="1">
        <v>36472.199999999997</v>
      </c>
    </row>
    <row r="188" spans="1:2" x14ac:dyDescent="0.25">
      <c r="A188" s="55" t="s">
        <v>223</v>
      </c>
      <c r="B188" s="1">
        <v>36209.230000000003</v>
      </c>
    </row>
    <row r="189" spans="1:2" x14ac:dyDescent="0.25">
      <c r="A189" s="55" t="s">
        <v>82</v>
      </c>
      <c r="B189" s="1">
        <v>36041.599999999999</v>
      </c>
    </row>
    <row r="190" spans="1:2" x14ac:dyDescent="0.25">
      <c r="A190" s="55" t="s">
        <v>146</v>
      </c>
      <c r="B190" s="1">
        <v>35665.019999999997</v>
      </c>
    </row>
    <row r="191" spans="1:2" x14ac:dyDescent="0.25">
      <c r="A191" s="55" t="s">
        <v>89</v>
      </c>
      <c r="B191" s="1">
        <v>34170</v>
      </c>
    </row>
    <row r="192" spans="1:2" x14ac:dyDescent="0.25">
      <c r="A192" s="55" t="s">
        <v>78</v>
      </c>
      <c r="B192" s="1">
        <v>33809.5</v>
      </c>
    </row>
    <row r="193" spans="1:2" x14ac:dyDescent="0.25">
      <c r="A193" s="55" t="s">
        <v>145</v>
      </c>
      <c r="B193" s="1">
        <v>32642.76</v>
      </c>
    </row>
    <row r="194" spans="1:2" x14ac:dyDescent="0.25">
      <c r="A194" s="55" t="s">
        <v>178</v>
      </c>
      <c r="B194" s="1">
        <v>32352.36</v>
      </c>
    </row>
    <row r="195" spans="1:2" x14ac:dyDescent="0.25">
      <c r="A195" s="55" t="s">
        <v>101</v>
      </c>
      <c r="B195" s="1">
        <v>30124.02</v>
      </c>
    </row>
    <row r="196" spans="1:2" x14ac:dyDescent="0.25">
      <c r="A196" s="55" t="s">
        <v>263</v>
      </c>
      <c r="B196" s="1">
        <v>29383.89</v>
      </c>
    </row>
    <row r="197" spans="1:2" x14ac:dyDescent="0.25">
      <c r="A197" s="55" t="s">
        <v>229</v>
      </c>
      <c r="B197" s="1">
        <v>26242.35</v>
      </c>
    </row>
    <row r="198" spans="1:2" x14ac:dyDescent="0.25">
      <c r="A198" s="55" t="s">
        <v>258</v>
      </c>
      <c r="B198" s="1">
        <v>26118.400000000001</v>
      </c>
    </row>
    <row r="199" spans="1:2" x14ac:dyDescent="0.25">
      <c r="A199" s="55" t="s">
        <v>183</v>
      </c>
      <c r="B199" s="1">
        <v>25047.200000000001</v>
      </c>
    </row>
    <row r="200" spans="1:2" x14ac:dyDescent="0.25">
      <c r="A200" s="55" t="s">
        <v>166</v>
      </c>
      <c r="B200" s="1">
        <v>24350.560000000001</v>
      </c>
    </row>
    <row r="201" spans="1:2" x14ac:dyDescent="0.25">
      <c r="A201" s="55" t="s">
        <v>70</v>
      </c>
      <c r="B201" s="1">
        <v>24088.97</v>
      </c>
    </row>
    <row r="202" spans="1:2" x14ac:dyDescent="0.25">
      <c r="A202" s="55" t="s">
        <v>188</v>
      </c>
      <c r="B202" s="1">
        <v>22999.859999999997</v>
      </c>
    </row>
    <row r="203" spans="1:2" x14ac:dyDescent="0.25">
      <c r="A203" s="55" t="s">
        <v>156</v>
      </c>
      <c r="B203" s="1">
        <v>21246.21</v>
      </c>
    </row>
    <row r="204" spans="1:2" x14ac:dyDescent="0.25">
      <c r="A204" s="55" t="s">
        <v>169</v>
      </c>
      <c r="B204" s="1">
        <v>21123.48</v>
      </c>
    </row>
    <row r="205" spans="1:2" x14ac:dyDescent="0.25">
      <c r="A205" s="55" t="s">
        <v>157</v>
      </c>
      <c r="B205" s="1">
        <v>20807.73</v>
      </c>
    </row>
    <row r="206" spans="1:2" x14ac:dyDescent="0.25">
      <c r="A206" s="55" t="s">
        <v>230</v>
      </c>
      <c r="B206" s="1">
        <v>20563.599999999999</v>
      </c>
    </row>
    <row r="207" spans="1:2" x14ac:dyDescent="0.25">
      <c r="A207" s="55" t="s">
        <v>198</v>
      </c>
      <c r="B207" s="1">
        <v>20404.8</v>
      </c>
    </row>
    <row r="208" spans="1:2" x14ac:dyDescent="0.25">
      <c r="A208" s="55" t="s">
        <v>159</v>
      </c>
      <c r="B208" s="1">
        <v>20259.740000000002</v>
      </c>
    </row>
    <row r="209" spans="1:2" x14ac:dyDescent="0.25">
      <c r="A209" s="55" t="s">
        <v>141</v>
      </c>
      <c r="B209" s="1">
        <v>19054.89</v>
      </c>
    </row>
    <row r="210" spans="1:2" x14ac:dyDescent="0.25">
      <c r="A210" s="55" t="s">
        <v>108</v>
      </c>
      <c r="B210" s="1">
        <v>18744.16</v>
      </c>
    </row>
    <row r="211" spans="1:2" x14ac:dyDescent="0.25">
      <c r="A211" s="55" t="s">
        <v>107</v>
      </c>
      <c r="B211" s="1">
        <v>18515.04</v>
      </c>
    </row>
    <row r="212" spans="1:2" x14ac:dyDescent="0.25">
      <c r="A212" s="55" t="s">
        <v>242</v>
      </c>
      <c r="B212" s="1">
        <v>18309.84</v>
      </c>
    </row>
    <row r="213" spans="1:2" x14ac:dyDescent="0.25">
      <c r="A213" s="55" t="s">
        <v>222</v>
      </c>
      <c r="B213" s="1">
        <v>17918.98</v>
      </c>
    </row>
    <row r="214" spans="1:2" x14ac:dyDescent="0.25">
      <c r="A214" s="55" t="s">
        <v>271</v>
      </c>
      <c r="B214" s="1">
        <v>17443.080000000002</v>
      </c>
    </row>
    <row r="215" spans="1:2" x14ac:dyDescent="0.25">
      <c r="A215" s="55" t="s">
        <v>24</v>
      </c>
      <c r="B215" s="1">
        <v>17382.599999999999</v>
      </c>
    </row>
    <row r="216" spans="1:2" x14ac:dyDescent="0.25">
      <c r="A216" s="55" t="s">
        <v>241</v>
      </c>
      <c r="B216" s="1">
        <v>17279.43</v>
      </c>
    </row>
    <row r="217" spans="1:2" x14ac:dyDescent="0.25">
      <c r="A217" s="55" t="s">
        <v>197</v>
      </c>
      <c r="B217" s="1">
        <v>16336.8</v>
      </c>
    </row>
    <row r="218" spans="1:2" x14ac:dyDescent="0.25">
      <c r="A218" s="55" t="s">
        <v>184</v>
      </c>
      <c r="B218" s="1">
        <v>15975.09</v>
      </c>
    </row>
    <row r="219" spans="1:2" x14ac:dyDescent="0.25">
      <c r="A219" s="55" t="s">
        <v>274</v>
      </c>
      <c r="B219" s="1">
        <v>15815.4</v>
      </c>
    </row>
    <row r="220" spans="1:2" x14ac:dyDescent="0.25">
      <c r="A220" s="55" t="s">
        <v>135</v>
      </c>
      <c r="B220" s="1">
        <v>14895.36</v>
      </c>
    </row>
    <row r="221" spans="1:2" x14ac:dyDescent="0.25">
      <c r="A221" s="55" t="s">
        <v>202</v>
      </c>
      <c r="B221" s="1">
        <v>14826</v>
      </c>
    </row>
    <row r="222" spans="1:2" x14ac:dyDescent="0.25">
      <c r="A222" s="55" t="s">
        <v>133</v>
      </c>
      <c r="B222" s="1">
        <v>13400.36</v>
      </c>
    </row>
    <row r="223" spans="1:2" x14ac:dyDescent="0.25">
      <c r="A223" s="55" t="s">
        <v>186</v>
      </c>
      <c r="B223" s="1">
        <v>13084.53</v>
      </c>
    </row>
    <row r="224" spans="1:2" x14ac:dyDescent="0.25">
      <c r="A224" s="55" t="s">
        <v>201</v>
      </c>
      <c r="B224" s="1">
        <v>12776.48</v>
      </c>
    </row>
    <row r="225" spans="1:2" x14ac:dyDescent="0.25">
      <c r="A225" s="55" t="s">
        <v>219</v>
      </c>
      <c r="B225" s="1">
        <v>12542.31</v>
      </c>
    </row>
    <row r="226" spans="1:2" x14ac:dyDescent="0.25">
      <c r="A226" s="55" t="s">
        <v>134</v>
      </c>
      <c r="B226" s="1">
        <v>12294.15</v>
      </c>
    </row>
    <row r="227" spans="1:2" x14ac:dyDescent="0.25">
      <c r="A227" s="55" t="s">
        <v>79</v>
      </c>
      <c r="B227" s="1">
        <v>12073.68</v>
      </c>
    </row>
    <row r="228" spans="1:2" x14ac:dyDescent="0.25">
      <c r="A228" s="55" t="s">
        <v>273</v>
      </c>
      <c r="B228" s="1">
        <v>11561.75</v>
      </c>
    </row>
    <row r="229" spans="1:2" x14ac:dyDescent="0.25">
      <c r="A229" s="55" t="s">
        <v>181</v>
      </c>
      <c r="B229" s="1">
        <v>10416.66</v>
      </c>
    </row>
    <row r="230" spans="1:2" x14ac:dyDescent="0.25">
      <c r="A230" s="55" t="s">
        <v>173</v>
      </c>
      <c r="B230" s="1">
        <v>9927.61</v>
      </c>
    </row>
    <row r="231" spans="1:2" x14ac:dyDescent="0.25">
      <c r="A231" s="55" t="s">
        <v>117</v>
      </c>
      <c r="B231" s="1">
        <v>9919.4599999999991</v>
      </c>
    </row>
    <row r="232" spans="1:2" x14ac:dyDescent="0.25">
      <c r="A232" s="55" t="s">
        <v>115</v>
      </c>
      <c r="B232" s="1">
        <v>9674.64</v>
      </c>
    </row>
    <row r="233" spans="1:2" x14ac:dyDescent="0.25">
      <c r="A233" s="55" t="s">
        <v>99</v>
      </c>
      <c r="B233" s="1">
        <v>9603.16</v>
      </c>
    </row>
    <row r="234" spans="1:2" x14ac:dyDescent="0.25">
      <c r="A234" s="55" t="s">
        <v>267</v>
      </c>
      <c r="B234" s="1">
        <v>8910.2000000000007</v>
      </c>
    </row>
    <row r="235" spans="1:2" x14ac:dyDescent="0.25">
      <c r="A235" s="55" t="s">
        <v>170</v>
      </c>
      <c r="B235" s="1">
        <v>8385.66</v>
      </c>
    </row>
    <row r="236" spans="1:2" x14ac:dyDescent="0.25">
      <c r="A236" s="55" t="s">
        <v>171</v>
      </c>
      <c r="B236" s="1">
        <v>8356.23</v>
      </c>
    </row>
    <row r="237" spans="1:2" x14ac:dyDescent="0.25">
      <c r="A237" s="55" t="s">
        <v>283</v>
      </c>
      <c r="B237" s="1">
        <v>7297.92</v>
      </c>
    </row>
    <row r="238" spans="1:2" x14ac:dyDescent="0.25">
      <c r="A238" s="55" t="s">
        <v>279</v>
      </c>
      <c r="B238" s="1">
        <v>7042.15</v>
      </c>
    </row>
    <row r="239" spans="1:2" x14ac:dyDescent="0.25">
      <c r="A239" s="55" t="s">
        <v>243</v>
      </c>
      <c r="B239" s="1">
        <v>6772.29</v>
      </c>
    </row>
    <row r="240" spans="1:2" x14ac:dyDescent="0.25">
      <c r="A240" s="55" t="s">
        <v>192</v>
      </c>
      <c r="B240" s="1">
        <v>6587.25</v>
      </c>
    </row>
    <row r="241" spans="1:2" x14ac:dyDescent="0.25">
      <c r="A241" s="55" t="s">
        <v>189</v>
      </c>
      <c r="B241" s="1">
        <v>6328.46</v>
      </c>
    </row>
    <row r="242" spans="1:2" x14ac:dyDescent="0.25">
      <c r="A242" s="55" t="s">
        <v>261</v>
      </c>
      <c r="B242" s="1">
        <v>5992.6</v>
      </c>
    </row>
    <row r="243" spans="1:2" x14ac:dyDescent="0.25">
      <c r="A243" s="55" t="s">
        <v>144</v>
      </c>
      <c r="B243" s="1">
        <v>5706.96</v>
      </c>
    </row>
    <row r="244" spans="1:2" x14ac:dyDescent="0.25">
      <c r="A244" s="55" t="s">
        <v>112</v>
      </c>
      <c r="B244" s="1">
        <v>5569.2</v>
      </c>
    </row>
    <row r="245" spans="1:2" x14ac:dyDescent="0.25">
      <c r="A245" s="55" t="s">
        <v>163</v>
      </c>
      <c r="B245" s="1">
        <v>4982.4399999999996</v>
      </c>
    </row>
    <row r="246" spans="1:2" x14ac:dyDescent="0.25">
      <c r="A246" s="55" t="s">
        <v>191</v>
      </c>
      <c r="B246" s="1">
        <v>4917.46</v>
      </c>
    </row>
    <row r="247" spans="1:2" x14ac:dyDescent="0.25">
      <c r="A247" s="55" t="s">
        <v>100</v>
      </c>
      <c r="B247" s="1">
        <v>4828.8599999999997</v>
      </c>
    </row>
    <row r="248" spans="1:2" x14ac:dyDescent="0.25">
      <c r="A248" s="55" t="s">
        <v>114</v>
      </c>
      <c r="B248" s="1">
        <v>4698.12</v>
      </c>
    </row>
    <row r="249" spans="1:2" x14ac:dyDescent="0.25">
      <c r="A249" s="55" t="s">
        <v>196</v>
      </c>
      <c r="B249" s="1">
        <v>4665.6000000000004</v>
      </c>
    </row>
    <row r="250" spans="1:2" x14ac:dyDescent="0.25">
      <c r="A250" s="55" t="s">
        <v>137</v>
      </c>
      <c r="B250" s="1">
        <v>4608.1000000000004</v>
      </c>
    </row>
    <row r="251" spans="1:2" x14ac:dyDescent="0.25">
      <c r="A251" s="55" t="s">
        <v>102</v>
      </c>
      <c r="B251" s="1">
        <v>4479.72</v>
      </c>
    </row>
    <row r="252" spans="1:2" x14ac:dyDescent="0.25">
      <c r="A252" s="55" t="s">
        <v>272</v>
      </c>
      <c r="B252" s="1">
        <v>4466.88</v>
      </c>
    </row>
    <row r="253" spans="1:2" x14ac:dyDescent="0.25">
      <c r="A253" s="55" t="s">
        <v>140</v>
      </c>
      <c r="B253" s="1">
        <v>4444.43</v>
      </c>
    </row>
    <row r="254" spans="1:2" x14ac:dyDescent="0.25">
      <c r="A254" s="55" t="s">
        <v>116</v>
      </c>
      <c r="B254" s="1">
        <v>4243.54</v>
      </c>
    </row>
    <row r="255" spans="1:2" x14ac:dyDescent="0.25">
      <c r="A255" s="55" t="s">
        <v>103</v>
      </c>
      <c r="B255" s="1">
        <v>4137.0600000000004</v>
      </c>
    </row>
    <row r="256" spans="1:2" x14ac:dyDescent="0.25">
      <c r="A256" s="55" t="s">
        <v>105</v>
      </c>
      <c r="B256" s="1">
        <v>3982.23</v>
      </c>
    </row>
    <row r="257" spans="1:2" x14ac:dyDescent="0.25">
      <c r="A257" s="55" t="s">
        <v>155</v>
      </c>
      <c r="B257" s="1">
        <v>3546.12</v>
      </c>
    </row>
    <row r="258" spans="1:2" x14ac:dyDescent="0.25">
      <c r="A258" s="55" t="s">
        <v>110</v>
      </c>
      <c r="B258" s="1">
        <v>3535.46</v>
      </c>
    </row>
    <row r="259" spans="1:2" x14ac:dyDescent="0.25">
      <c r="A259" s="55" t="s">
        <v>270</v>
      </c>
      <c r="B259" s="1">
        <v>3516.48</v>
      </c>
    </row>
    <row r="260" spans="1:2" x14ac:dyDescent="0.25">
      <c r="A260" s="55" t="s">
        <v>172</v>
      </c>
      <c r="B260" s="1">
        <v>3414.5</v>
      </c>
    </row>
    <row r="261" spans="1:2" x14ac:dyDescent="0.25">
      <c r="A261" s="55" t="s">
        <v>164</v>
      </c>
      <c r="B261" s="1">
        <v>3266.1</v>
      </c>
    </row>
    <row r="262" spans="1:2" x14ac:dyDescent="0.25">
      <c r="A262" s="55" t="s">
        <v>136</v>
      </c>
      <c r="B262" s="1">
        <v>3191.2</v>
      </c>
    </row>
    <row r="263" spans="1:2" x14ac:dyDescent="0.25">
      <c r="A263" s="55" t="s">
        <v>216</v>
      </c>
      <c r="B263" s="1">
        <v>3040</v>
      </c>
    </row>
    <row r="264" spans="1:2" x14ac:dyDescent="0.25">
      <c r="A264" s="55" t="s">
        <v>98</v>
      </c>
      <c r="B264" s="1">
        <v>2990.33</v>
      </c>
    </row>
    <row r="265" spans="1:2" x14ac:dyDescent="0.25">
      <c r="A265" s="55" t="s">
        <v>109</v>
      </c>
      <c r="B265" s="1">
        <v>2962.88</v>
      </c>
    </row>
    <row r="266" spans="1:2" x14ac:dyDescent="0.25">
      <c r="A266" s="55" t="s">
        <v>174</v>
      </c>
      <c r="B266" s="1">
        <v>2663.7</v>
      </c>
    </row>
    <row r="267" spans="1:2" x14ac:dyDescent="0.25">
      <c r="A267" s="55" t="s">
        <v>285</v>
      </c>
      <c r="B267" s="1">
        <v>2340.39</v>
      </c>
    </row>
    <row r="268" spans="1:2" x14ac:dyDescent="0.25">
      <c r="A268" s="55" t="s">
        <v>132</v>
      </c>
      <c r="B268" s="1">
        <v>2210.59</v>
      </c>
    </row>
    <row r="269" spans="1:2" x14ac:dyDescent="0.25">
      <c r="A269" s="55" t="s">
        <v>111</v>
      </c>
      <c r="B269" s="1">
        <v>2075.34</v>
      </c>
    </row>
    <row r="270" spans="1:2" x14ac:dyDescent="0.25">
      <c r="A270" s="55" t="s">
        <v>126</v>
      </c>
      <c r="B270" s="1">
        <v>1855.08</v>
      </c>
    </row>
    <row r="271" spans="1:2" x14ac:dyDescent="0.25">
      <c r="A271" s="55" t="s">
        <v>165</v>
      </c>
      <c r="B271" s="1">
        <v>1714.9</v>
      </c>
    </row>
    <row r="272" spans="1:2" x14ac:dyDescent="0.25">
      <c r="A272" s="55" t="s">
        <v>182</v>
      </c>
      <c r="B272" s="1">
        <v>1629</v>
      </c>
    </row>
    <row r="273" spans="1:2" x14ac:dyDescent="0.25">
      <c r="A273" s="55" t="s">
        <v>284</v>
      </c>
      <c r="B273" s="1">
        <v>1345.68</v>
      </c>
    </row>
    <row r="274" spans="1:2" x14ac:dyDescent="0.25">
      <c r="A274" s="55" t="s">
        <v>158</v>
      </c>
      <c r="B274" s="1">
        <v>1274.08</v>
      </c>
    </row>
    <row r="275" spans="1:2" x14ac:dyDescent="0.25">
      <c r="A275" s="55" t="s">
        <v>205</v>
      </c>
      <c r="B275" s="1">
        <v>1263.68</v>
      </c>
    </row>
    <row r="276" spans="1:2" x14ac:dyDescent="0.25">
      <c r="A276" s="55" t="s">
        <v>106</v>
      </c>
      <c r="B276" s="1">
        <v>1214.56</v>
      </c>
    </row>
    <row r="277" spans="1:2" x14ac:dyDescent="0.25">
      <c r="A277" s="55" t="s">
        <v>265</v>
      </c>
      <c r="B277" s="1">
        <v>1152.45</v>
      </c>
    </row>
    <row r="278" spans="1:2" x14ac:dyDescent="0.25">
      <c r="A278" s="55" t="s">
        <v>120</v>
      </c>
      <c r="B278" s="1">
        <v>856.08</v>
      </c>
    </row>
    <row r="279" spans="1:2" x14ac:dyDescent="0.25">
      <c r="A279" s="55" t="s">
        <v>175</v>
      </c>
      <c r="B279" s="1">
        <v>822.32</v>
      </c>
    </row>
    <row r="280" spans="1:2" x14ac:dyDescent="0.25">
      <c r="A280" s="55" t="s">
        <v>278</v>
      </c>
      <c r="B280" s="1">
        <v>814.44</v>
      </c>
    </row>
    <row r="281" spans="1:2" x14ac:dyDescent="0.25">
      <c r="A281" s="55" t="s">
        <v>203</v>
      </c>
      <c r="B281" s="1">
        <v>153.6</v>
      </c>
    </row>
    <row r="282" spans="1:2" x14ac:dyDescent="0.25">
      <c r="A282" s="55" t="s">
        <v>190</v>
      </c>
      <c r="B282" s="1">
        <v>65.12</v>
      </c>
    </row>
    <row r="283" spans="1:2" x14ac:dyDescent="0.25">
      <c r="A283" s="55" t="s">
        <v>36</v>
      </c>
    </row>
    <row r="284" spans="1:2" x14ac:dyDescent="0.25">
      <c r="A284" s="55" t="s">
        <v>39</v>
      </c>
    </row>
    <row r="285" spans="1:2" x14ac:dyDescent="0.25">
      <c r="A285" s="55" t="s">
        <v>41</v>
      </c>
    </row>
    <row r="286" spans="1:2" x14ac:dyDescent="0.25">
      <c r="A286" s="55" t="s">
        <v>42</v>
      </c>
    </row>
    <row r="287" spans="1:2" x14ac:dyDescent="0.25">
      <c r="A287" s="55" t="s">
        <v>43</v>
      </c>
    </row>
    <row r="288" spans="1:2" x14ac:dyDescent="0.25">
      <c r="A288" s="55" t="s">
        <v>40</v>
      </c>
    </row>
    <row r="289" spans="1:2" x14ac:dyDescent="0.25">
      <c r="A289" s="55" t="s">
        <v>247</v>
      </c>
    </row>
    <row r="290" spans="1:2" x14ac:dyDescent="0.25">
      <c r="A290" s="55" t="s">
        <v>246</v>
      </c>
    </row>
    <row r="291" spans="1:2" x14ac:dyDescent="0.25">
      <c r="A291" s="55" t="s">
        <v>256</v>
      </c>
    </row>
    <row r="292" spans="1:2" x14ac:dyDescent="0.25">
      <c r="A292" s="55" t="s">
        <v>127</v>
      </c>
    </row>
    <row r="293" spans="1:2" x14ac:dyDescent="0.25">
      <c r="A293" s="55" t="s">
        <v>235</v>
      </c>
    </row>
    <row r="294" spans="1:2" x14ac:dyDescent="0.25">
      <c r="A294" s="56" t="s">
        <v>346</v>
      </c>
      <c r="B294" s="57"/>
    </row>
  </sheetData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46"/>
  <sheetViews>
    <sheetView tabSelected="1" topLeftCell="A427" workbookViewId="0">
      <selection activeCell="K443" sqref="K443"/>
    </sheetView>
  </sheetViews>
  <sheetFormatPr defaultRowHeight="15" x14ac:dyDescent="0.25"/>
  <cols>
    <col min="1" max="1" width="16.140625" customWidth="1"/>
    <col min="2" max="2" width="62.140625" customWidth="1"/>
    <col min="8" max="8" width="11.7109375" customWidth="1"/>
    <col min="9" max="9" width="18.5703125" customWidth="1"/>
    <col min="10" max="10" width="14.5703125" bestFit="1" customWidth="1"/>
  </cols>
  <sheetData>
    <row r="1" spans="1:9" x14ac:dyDescent="0.25">
      <c r="A1" s="3"/>
      <c r="B1" s="4"/>
      <c r="C1" s="59" t="s">
        <v>297</v>
      </c>
      <c r="D1" s="5"/>
      <c r="E1" s="5"/>
      <c r="F1" s="6"/>
      <c r="G1" s="7"/>
      <c r="H1" s="8"/>
      <c r="I1" s="9"/>
    </row>
    <row r="2" spans="1:9" x14ac:dyDescent="0.25">
      <c r="A2" s="10" t="s">
        <v>298</v>
      </c>
      <c r="B2" s="60" t="s">
        <v>348</v>
      </c>
      <c r="C2" s="11"/>
      <c r="D2" s="12"/>
      <c r="E2" s="12"/>
      <c r="F2" s="12"/>
      <c r="G2" s="13" t="s">
        <v>299</v>
      </c>
      <c r="H2" s="61" t="s">
        <v>1</v>
      </c>
      <c r="I2" s="15" t="s">
        <v>1</v>
      </c>
    </row>
    <row r="3" spans="1:9" x14ac:dyDescent="0.25">
      <c r="A3" s="10"/>
      <c r="B3" s="16"/>
      <c r="C3" s="11"/>
      <c r="D3" s="17"/>
      <c r="E3" s="17" t="s">
        <v>300</v>
      </c>
      <c r="F3" s="12"/>
      <c r="G3" s="13" t="s">
        <v>301</v>
      </c>
      <c r="H3" s="14"/>
      <c r="I3" s="15" t="s">
        <v>302</v>
      </c>
    </row>
    <row r="4" spans="1:9" x14ac:dyDescent="0.25">
      <c r="A4" s="18" t="s">
        <v>303</v>
      </c>
      <c r="B4" s="19" t="s">
        <v>304</v>
      </c>
      <c r="C4" s="20"/>
      <c r="D4" s="21" t="s">
        <v>305</v>
      </c>
      <c r="E4" s="22" t="s">
        <v>306</v>
      </c>
      <c r="F4" s="22" t="s">
        <v>307</v>
      </c>
      <c r="G4" s="23" t="s">
        <v>306</v>
      </c>
      <c r="H4" s="24" t="s">
        <v>307</v>
      </c>
      <c r="I4" s="25" t="s">
        <v>308</v>
      </c>
    </row>
    <row r="5" spans="1:9" x14ac:dyDescent="0.25">
      <c r="A5" s="26"/>
      <c r="B5" s="27"/>
      <c r="C5" s="28"/>
      <c r="D5" s="29"/>
      <c r="E5" s="29"/>
      <c r="F5" s="29"/>
      <c r="G5" s="30"/>
      <c r="H5" s="30"/>
      <c r="I5" s="31"/>
    </row>
    <row r="6" spans="1:9" x14ac:dyDescent="0.25">
      <c r="A6" s="26"/>
      <c r="B6" s="27"/>
      <c r="C6" s="28"/>
      <c r="D6" s="29"/>
      <c r="E6" s="29"/>
      <c r="F6" s="29"/>
      <c r="G6" s="30"/>
      <c r="H6" s="30"/>
      <c r="I6" s="31"/>
    </row>
    <row r="7" spans="1:9" x14ac:dyDescent="0.25">
      <c r="A7" s="26"/>
      <c r="B7" s="27"/>
      <c r="C7" s="28"/>
      <c r="D7" s="29"/>
      <c r="E7" s="29"/>
      <c r="F7" s="29"/>
      <c r="G7" s="30"/>
      <c r="H7" s="30"/>
      <c r="I7" s="31"/>
    </row>
    <row r="8" spans="1:9" x14ac:dyDescent="0.25">
      <c r="A8" s="26"/>
      <c r="B8" s="27"/>
      <c r="C8" s="28"/>
      <c r="D8" s="29"/>
      <c r="E8" s="29"/>
      <c r="F8" s="29"/>
      <c r="G8" s="30"/>
      <c r="H8" s="30"/>
      <c r="I8" s="31"/>
    </row>
    <row r="9" spans="1:9" x14ac:dyDescent="0.25">
      <c r="A9" s="26"/>
      <c r="B9" s="27"/>
      <c r="C9" s="28"/>
      <c r="D9" s="29"/>
      <c r="E9" s="29"/>
      <c r="F9" s="29"/>
      <c r="G9" s="30"/>
      <c r="H9" s="30"/>
      <c r="I9" s="31"/>
    </row>
    <row r="10" spans="1:9" x14ac:dyDescent="0.25">
      <c r="A10" s="26"/>
      <c r="B10" s="27"/>
      <c r="C10" s="28"/>
      <c r="D10" s="29"/>
      <c r="E10" s="29"/>
      <c r="F10" s="29"/>
      <c r="G10" s="30"/>
      <c r="H10" s="30"/>
      <c r="I10" s="31"/>
    </row>
    <row r="11" spans="1:9" x14ac:dyDescent="0.25">
      <c r="A11" s="26"/>
      <c r="B11" s="27"/>
      <c r="C11" s="28"/>
      <c r="D11" s="29"/>
      <c r="E11" s="29"/>
      <c r="F11" s="29"/>
      <c r="G11" s="30"/>
      <c r="H11" s="30"/>
      <c r="I11" s="31"/>
    </row>
    <row r="12" spans="1:9" x14ac:dyDescent="0.25">
      <c r="A12" s="10"/>
      <c r="B12" s="32"/>
      <c r="C12" s="11"/>
      <c r="D12" s="12"/>
      <c r="E12" s="12"/>
      <c r="F12" s="12" t="s">
        <v>309</v>
      </c>
      <c r="G12" s="11"/>
      <c r="H12" s="14"/>
      <c r="I12" s="15">
        <f>+SUBTOTAL(9,I5:I11)</f>
        <v>0</v>
      </c>
    </row>
    <row r="13" spans="1:9" x14ac:dyDescent="0.25">
      <c r="A13" s="33" t="s">
        <v>303</v>
      </c>
      <c r="B13" s="34" t="s">
        <v>310</v>
      </c>
      <c r="C13" s="35"/>
      <c r="D13" s="36"/>
      <c r="E13" s="36"/>
      <c r="F13" s="36"/>
      <c r="G13" s="23" t="s">
        <v>305</v>
      </c>
      <c r="H13" s="37" t="s">
        <v>311</v>
      </c>
      <c r="I13" s="38" t="s">
        <v>312</v>
      </c>
    </row>
    <row r="14" spans="1:9" x14ac:dyDescent="0.25">
      <c r="A14" s="26" t="s">
        <v>349</v>
      </c>
      <c r="B14" s="27" t="s">
        <v>350</v>
      </c>
      <c r="C14" s="28"/>
      <c r="D14" s="39"/>
      <c r="E14" s="39"/>
      <c r="F14" s="39"/>
      <c r="G14" s="40">
        <v>1</v>
      </c>
      <c r="H14" s="29">
        <v>23.704899999999999</v>
      </c>
      <c r="I14" s="31">
        <f>G14*H14</f>
        <v>23.704899999999999</v>
      </c>
    </row>
    <row r="15" spans="1:9" x14ac:dyDescent="0.25">
      <c r="A15" s="26"/>
      <c r="B15" s="27"/>
      <c r="C15" s="28"/>
      <c r="D15" s="39"/>
      <c r="E15" s="39"/>
      <c r="F15" s="39"/>
      <c r="G15" s="40"/>
      <c r="H15" s="29"/>
      <c r="I15" s="31"/>
    </row>
    <row r="16" spans="1:9" x14ac:dyDescent="0.25">
      <c r="A16" s="26"/>
      <c r="B16" s="27"/>
      <c r="C16" s="28"/>
      <c r="D16" s="39"/>
      <c r="E16" s="39"/>
      <c r="F16" s="39"/>
      <c r="G16" s="40"/>
      <c r="H16" s="29"/>
      <c r="I16" s="31"/>
    </row>
    <row r="17" spans="1:9" x14ac:dyDescent="0.25">
      <c r="A17" s="26" t="s">
        <v>313</v>
      </c>
      <c r="B17" s="27"/>
      <c r="C17" s="28"/>
      <c r="D17" s="39"/>
      <c r="E17" s="39"/>
      <c r="F17" s="39"/>
      <c r="G17" s="40"/>
      <c r="H17" s="29"/>
      <c r="I17" s="31"/>
    </row>
    <row r="18" spans="1:9" x14ac:dyDescent="0.25">
      <c r="A18" s="26" t="s">
        <v>313</v>
      </c>
      <c r="B18" s="27"/>
      <c r="C18" s="28"/>
      <c r="D18" s="39"/>
      <c r="E18" s="39"/>
      <c r="F18" s="39"/>
      <c r="G18" s="40"/>
      <c r="H18" s="29"/>
      <c r="I18" s="31"/>
    </row>
    <row r="19" spans="1:9" x14ac:dyDescent="0.25">
      <c r="A19" s="26" t="s">
        <v>313</v>
      </c>
      <c r="B19" s="27"/>
      <c r="C19" s="28"/>
      <c r="D19" s="39"/>
      <c r="E19" s="39"/>
      <c r="F19" s="39"/>
      <c r="G19" s="40"/>
      <c r="H19" s="29"/>
      <c r="I19" s="31"/>
    </row>
    <row r="20" spans="1:9" x14ac:dyDescent="0.25">
      <c r="A20" s="10"/>
      <c r="B20" s="32"/>
      <c r="C20" s="11"/>
      <c r="D20" s="12"/>
      <c r="E20" s="12"/>
      <c r="F20" s="12" t="s">
        <v>314</v>
      </c>
      <c r="G20" s="11"/>
      <c r="H20" s="14"/>
      <c r="I20" s="15">
        <f>+SUBTOTAL(9,I14:I19)</f>
        <v>23.704899999999999</v>
      </c>
    </row>
    <row r="21" spans="1:9" x14ac:dyDescent="0.25">
      <c r="A21" s="10"/>
      <c r="B21" s="32"/>
      <c r="C21" s="11"/>
      <c r="D21" s="12"/>
      <c r="E21" s="12" t="s">
        <v>315</v>
      </c>
      <c r="F21" s="12"/>
      <c r="G21" s="11"/>
      <c r="H21" s="14">
        <v>0.2051</v>
      </c>
      <c r="I21" s="15">
        <f>(H21*I20)</f>
        <v>4.8618749899999996</v>
      </c>
    </row>
    <row r="22" spans="1:9" x14ac:dyDescent="0.25">
      <c r="A22" s="10"/>
      <c r="B22" s="32"/>
      <c r="C22" s="11"/>
      <c r="D22" s="12"/>
      <c r="E22" s="12" t="s">
        <v>316</v>
      </c>
      <c r="F22" s="12"/>
      <c r="G22" s="11"/>
      <c r="H22" s="14"/>
      <c r="I22" s="15">
        <f>+SUBTOTAL(9,I13:I21)</f>
        <v>28.566774989999999</v>
      </c>
    </row>
    <row r="23" spans="1:9" x14ac:dyDescent="0.25">
      <c r="A23" s="10"/>
      <c r="B23" s="32"/>
      <c r="C23" s="11"/>
      <c r="D23" s="12"/>
      <c r="E23" s="12"/>
      <c r="F23" s="12" t="s">
        <v>317</v>
      </c>
      <c r="G23" s="11"/>
      <c r="H23" s="14"/>
      <c r="I23" s="15">
        <f>+SUBTOTAL(9,I5:I22)</f>
        <v>28.566774989999999</v>
      </c>
    </row>
    <row r="24" spans="1:9" x14ac:dyDescent="0.25">
      <c r="A24" s="10"/>
      <c r="B24" s="32" t="s">
        <v>318</v>
      </c>
      <c r="C24" s="11">
        <v>5.6</v>
      </c>
      <c r="D24" s="12"/>
      <c r="E24" s="12"/>
      <c r="F24" s="12" t="s">
        <v>319</v>
      </c>
      <c r="G24" s="11"/>
      <c r="H24" s="14"/>
      <c r="I24" s="15">
        <f>(I23/C24)</f>
        <v>5.1012098196428575</v>
      </c>
    </row>
    <row r="25" spans="1:9" x14ac:dyDescent="0.25">
      <c r="A25" s="33" t="s">
        <v>303</v>
      </c>
      <c r="B25" s="34" t="s">
        <v>320</v>
      </c>
      <c r="C25" s="35"/>
      <c r="D25" s="36"/>
      <c r="E25" s="36"/>
      <c r="F25" s="22" t="s">
        <v>321</v>
      </c>
      <c r="G25" s="23" t="s">
        <v>322</v>
      </c>
      <c r="H25" s="37" t="s">
        <v>323</v>
      </c>
      <c r="I25" s="38" t="s">
        <v>324</v>
      </c>
    </row>
    <row r="26" spans="1:9" x14ac:dyDescent="0.25">
      <c r="A26" s="26" t="s">
        <v>439</v>
      </c>
      <c r="B26" s="27" t="s">
        <v>334</v>
      </c>
      <c r="C26" s="28"/>
      <c r="D26" s="39"/>
      <c r="E26" s="39"/>
      <c r="F26" s="41" t="s">
        <v>64</v>
      </c>
      <c r="G26" s="75">
        <v>0.35</v>
      </c>
      <c r="H26" s="29">
        <v>495.96339999999998</v>
      </c>
      <c r="I26" s="31">
        <f>H26*G26</f>
        <v>173.58718999999999</v>
      </c>
    </row>
    <row r="27" spans="1:9" x14ac:dyDescent="0.25">
      <c r="A27" s="26" t="s">
        <v>351</v>
      </c>
      <c r="B27" s="27" t="s">
        <v>352</v>
      </c>
      <c r="C27" s="28"/>
      <c r="D27" s="39"/>
      <c r="E27" s="39"/>
      <c r="F27" s="41" t="s">
        <v>64</v>
      </c>
      <c r="G27" s="29">
        <v>4.4020000000000001</v>
      </c>
      <c r="H27" s="29">
        <v>0.99</v>
      </c>
      <c r="I27" s="31">
        <f>H27*G27</f>
        <v>4.3579800000000004</v>
      </c>
    </row>
    <row r="28" spans="1:9" x14ac:dyDescent="0.25">
      <c r="A28" s="26"/>
      <c r="B28" s="27"/>
      <c r="C28" s="28"/>
      <c r="D28" s="39"/>
      <c r="E28" s="39"/>
      <c r="F28" s="41"/>
      <c r="G28" s="29"/>
      <c r="H28" s="29"/>
      <c r="I28" s="31"/>
    </row>
    <row r="29" spans="1:9" x14ac:dyDescent="0.25">
      <c r="A29" s="26"/>
      <c r="B29" s="27"/>
      <c r="C29" s="28"/>
      <c r="D29" s="39"/>
      <c r="E29" s="39"/>
      <c r="F29" s="41"/>
      <c r="G29" s="29"/>
      <c r="H29" s="29"/>
      <c r="I29" s="31"/>
    </row>
    <row r="30" spans="1:9" x14ac:dyDescent="0.25">
      <c r="A30" s="26"/>
      <c r="B30" s="27"/>
      <c r="C30" s="28"/>
      <c r="D30" s="39"/>
      <c r="E30" s="39"/>
      <c r="F30" s="41"/>
      <c r="G30" s="29"/>
      <c r="H30" s="29"/>
      <c r="I30" s="31"/>
    </row>
    <row r="31" spans="1:9" x14ac:dyDescent="0.25">
      <c r="A31" s="26"/>
      <c r="B31" s="27"/>
      <c r="C31" s="28"/>
      <c r="D31" s="39"/>
      <c r="E31" s="39"/>
      <c r="F31" s="41"/>
      <c r="G31" s="29"/>
      <c r="H31" s="29"/>
      <c r="I31" s="31"/>
    </row>
    <row r="32" spans="1:9" x14ac:dyDescent="0.25">
      <c r="A32" s="26" t="s">
        <v>313</v>
      </c>
      <c r="B32" s="27"/>
      <c r="C32" s="28"/>
      <c r="D32" s="39"/>
      <c r="E32" s="39"/>
      <c r="F32" s="42"/>
      <c r="G32" s="40"/>
      <c r="H32" s="29"/>
      <c r="I32" s="31"/>
    </row>
    <row r="33" spans="1:10" x14ac:dyDescent="0.25">
      <c r="A33" s="10"/>
      <c r="B33" s="32"/>
      <c r="C33" s="11"/>
      <c r="D33" s="12"/>
      <c r="E33" s="12"/>
      <c r="F33" s="12" t="s">
        <v>325</v>
      </c>
      <c r="G33" s="11"/>
      <c r="H33" s="14"/>
      <c r="I33" s="15">
        <f>+SUBTOTAL(9,I26:I32)</f>
        <v>177.94516999999999</v>
      </c>
    </row>
    <row r="34" spans="1:10" x14ac:dyDescent="0.25">
      <c r="A34" s="33" t="s">
        <v>303</v>
      </c>
      <c r="B34" s="34" t="s">
        <v>326</v>
      </c>
      <c r="C34" s="35"/>
      <c r="D34" s="36"/>
      <c r="E34" s="36"/>
      <c r="F34" s="22" t="s">
        <v>321</v>
      </c>
      <c r="G34" s="23" t="s">
        <v>322</v>
      </c>
      <c r="H34" s="37" t="s">
        <v>323</v>
      </c>
      <c r="I34" s="38" t="s">
        <v>324</v>
      </c>
    </row>
    <row r="35" spans="1:10" x14ac:dyDescent="0.25">
      <c r="A35" s="26" t="s">
        <v>353</v>
      </c>
      <c r="B35" s="27" t="s">
        <v>354</v>
      </c>
      <c r="C35" s="28"/>
      <c r="D35" s="39"/>
      <c r="E35" s="39"/>
      <c r="F35" s="27" t="s">
        <v>3</v>
      </c>
      <c r="G35" s="29">
        <v>55</v>
      </c>
      <c r="H35" s="29">
        <v>0.51219999999999999</v>
      </c>
      <c r="I35" s="31">
        <f>H35*G35</f>
        <v>28.170999999999999</v>
      </c>
    </row>
    <row r="36" spans="1:10" x14ac:dyDescent="0.25">
      <c r="A36" s="26" t="s">
        <v>355</v>
      </c>
      <c r="B36" s="27" t="s">
        <v>356</v>
      </c>
      <c r="C36" s="28"/>
      <c r="D36" s="39"/>
      <c r="E36" s="39"/>
      <c r="F36" s="27" t="s">
        <v>3</v>
      </c>
      <c r="G36" s="76">
        <v>30.039489126418399</v>
      </c>
      <c r="H36" s="29">
        <v>0.67820000000000003</v>
      </c>
      <c r="I36" s="31">
        <f>H36*G36</f>
        <v>20.372781525536958</v>
      </c>
    </row>
    <row r="37" spans="1:10" x14ac:dyDescent="0.25">
      <c r="A37" s="77" t="s">
        <v>363</v>
      </c>
      <c r="B37" s="78" t="s">
        <v>370</v>
      </c>
      <c r="C37" s="79"/>
      <c r="D37" s="80"/>
      <c r="E37" s="80"/>
      <c r="F37" s="81" t="s">
        <v>3</v>
      </c>
      <c r="G37" s="76">
        <f>I106</f>
        <v>6.3691158130872472</v>
      </c>
      <c r="H37" s="76">
        <v>1</v>
      </c>
      <c r="I37" s="82">
        <f>H37*G37</f>
        <v>6.3691158130872472</v>
      </c>
    </row>
    <row r="38" spans="1:10" x14ac:dyDescent="0.25">
      <c r="A38" s="83" t="s">
        <v>371</v>
      </c>
      <c r="B38" s="83" t="s">
        <v>372</v>
      </c>
      <c r="C38" s="79"/>
      <c r="D38" s="80"/>
      <c r="E38" s="80"/>
      <c r="F38" s="84" t="s">
        <v>3</v>
      </c>
      <c r="G38" s="85">
        <v>20.78</v>
      </c>
      <c r="H38" s="76">
        <v>1</v>
      </c>
      <c r="I38" s="82">
        <f>H38*G38</f>
        <v>20.78</v>
      </c>
    </row>
    <row r="39" spans="1:10" x14ac:dyDescent="0.25">
      <c r="A39" s="26" t="s">
        <v>313</v>
      </c>
      <c r="B39" s="27"/>
      <c r="C39" s="28"/>
      <c r="D39" s="39"/>
      <c r="E39" s="39"/>
      <c r="F39" s="42"/>
      <c r="G39" s="40"/>
      <c r="H39" s="29"/>
      <c r="I39" s="31"/>
    </row>
    <row r="40" spans="1:10" x14ac:dyDescent="0.25">
      <c r="A40" s="10"/>
      <c r="B40" s="32"/>
      <c r="C40" s="11"/>
      <c r="D40" s="12"/>
      <c r="E40" s="12"/>
      <c r="F40" s="12" t="s">
        <v>327</v>
      </c>
      <c r="G40" s="11"/>
      <c r="H40" s="14"/>
      <c r="I40" s="15">
        <f>+SUBTOTAL(9,I35:I39)</f>
        <v>75.692897338624206</v>
      </c>
    </row>
    <row r="41" spans="1:10" x14ac:dyDescent="0.25">
      <c r="A41" s="33" t="s">
        <v>303</v>
      </c>
      <c r="B41" s="34" t="s">
        <v>328</v>
      </c>
      <c r="C41" s="23" t="s">
        <v>329</v>
      </c>
      <c r="D41" s="35"/>
      <c r="E41" s="22" t="s">
        <v>330</v>
      </c>
      <c r="F41" s="22" t="s">
        <v>331</v>
      </c>
      <c r="G41" s="23" t="s">
        <v>332</v>
      </c>
      <c r="H41" s="37" t="s">
        <v>323</v>
      </c>
      <c r="I41" s="38" t="s">
        <v>333</v>
      </c>
    </row>
    <row r="42" spans="1:10" x14ac:dyDescent="0.25">
      <c r="A42" s="86" t="s">
        <v>344</v>
      </c>
      <c r="B42" s="81" t="s">
        <v>345</v>
      </c>
      <c r="C42" s="85" t="s">
        <v>334</v>
      </c>
      <c r="D42" s="87"/>
      <c r="E42" s="84" t="s">
        <v>38</v>
      </c>
      <c r="F42" s="76">
        <v>16.2</v>
      </c>
      <c r="G42" s="76">
        <v>0.29886791443850302</v>
      </c>
      <c r="H42" s="76">
        <v>0</v>
      </c>
      <c r="I42" s="82">
        <v>0</v>
      </c>
      <c r="J42" t="s">
        <v>373</v>
      </c>
    </row>
    <row r="43" spans="1:10" x14ac:dyDescent="0.25">
      <c r="A43" s="26" t="s">
        <v>401</v>
      </c>
      <c r="B43" s="27" t="s">
        <v>402</v>
      </c>
      <c r="C43" s="40" t="s">
        <v>334</v>
      </c>
      <c r="D43" s="43"/>
      <c r="E43" s="42" t="s">
        <v>38</v>
      </c>
      <c r="F43" s="29">
        <v>30</v>
      </c>
      <c r="G43" s="76">
        <v>0.75066705202312101</v>
      </c>
      <c r="H43" s="29">
        <v>0.496</v>
      </c>
      <c r="I43" s="31">
        <f t="shared" ref="I43:I49" si="0">H43*G43*F43</f>
        <v>11.169925734104041</v>
      </c>
    </row>
    <row r="44" spans="1:10" x14ac:dyDescent="0.25">
      <c r="A44" s="26" t="s">
        <v>404</v>
      </c>
      <c r="B44" s="27" t="s">
        <v>438</v>
      </c>
      <c r="C44" s="40" t="s">
        <v>334</v>
      </c>
      <c r="D44" s="43"/>
      <c r="E44" s="42" t="s">
        <v>38</v>
      </c>
      <c r="F44" s="29">
        <v>0.30000000000000004</v>
      </c>
      <c r="G44" s="76">
        <v>1.0067085271317799</v>
      </c>
      <c r="H44" s="29">
        <v>0.496</v>
      </c>
      <c r="I44" s="31">
        <f t="shared" si="0"/>
        <v>0.14979822883720889</v>
      </c>
    </row>
    <row r="45" spans="1:10" x14ac:dyDescent="0.25">
      <c r="A45" s="26" t="s">
        <v>357</v>
      </c>
      <c r="B45" s="27" t="s">
        <v>358</v>
      </c>
      <c r="C45" s="40" t="s">
        <v>335</v>
      </c>
      <c r="D45" s="43"/>
      <c r="E45" s="42" t="s">
        <v>38</v>
      </c>
      <c r="F45" s="29">
        <v>159</v>
      </c>
      <c r="G45" s="29">
        <v>0.31082780748663102</v>
      </c>
      <c r="H45" s="29">
        <v>0.76829999999999998</v>
      </c>
      <c r="I45" s="31">
        <f t="shared" si="0"/>
        <v>37.970631714224602</v>
      </c>
    </row>
    <row r="46" spans="1:10" x14ac:dyDescent="0.25">
      <c r="A46" s="26" t="s">
        <v>359</v>
      </c>
      <c r="B46" s="27" t="s">
        <v>360</v>
      </c>
      <c r="C46" s="40" t="s">
        <v>335</v>
      </c>
      <c r="D46" s="43"/>
      <c r="E46" s="42" t="s">
        <v>38</v>
      </c>
      <c r="F46" s="29">
        <v>30</v>
      </c>
      <c r="G46" s="29">
        <v>0.45948458498023703</v>
      </c>
      <c r="H46" s="29">
        <v>0.76829999999999998</v>
      </c>
      <c r="I46" s="31">
        <f t="shared" si="0"/>
        <v>10.590660199209482</v>
      </c>
    </row>
    <row r="47" spans="1:10" x14ac:dyDescent="0.25">
      <c r="A47" s="26" t="s">
        <v>361</v>
      </c>
      <c r="B47" s="27" t="s">
        <v>362</v>
      </c>
      <c r="C47" s="40" t="s">
        <v>335</v>
      </c>
      <c r="D47" s="43"/>
      <c r="E47" s="42" t="s">
        <v>38</v>
      </c>
      <c r="F47" s="29">
        <v>0.30000000000000004</v>
      </c>
      <c r="G47" s="29">
        <v>0.59009949238578707</v>
      </c>
      <c r="H47" s="29">
        <v>0.76829999999999998</v>
      </c>
      <c r="I47" s="31">
        <f t="shared" si="0"/>
        <v>0.13601203200000009</v>
      </c>
    </row>
    <row r="48" spans="1:10" x14ac:dyDescent="0.25">
      <c r="A48" s="26" t="s">
        <v>359</v>
      </c>
      <c r="B48" s="27" t="s">
        <v>360</v>
      </c>
      <c r="C48" s="40" t="s">
        <v>336</v>
      </c>
      <c r="D48" s="43"/>
      <c r="E48" s="42" t="s">
        <v>38</v>
      </c>
      <c r="F48" s="29">
        <v>16.100000000000001</v>
      </c>
      <c r="G48" s="29">
        <v>0.45948458498023703</v>
      </c>
      <c r="H48" s="29">
        <v>1.0173000000000001</v>
      </c>
      <c r="I48" s="31">
        <f t="shared" si="0"/>
        <v>7.5256820596363632</v>
      </c>
    </row>
    <row r="49" spans="1:12" x14ac:dyDescent="0.25">
      <c r="A49" s="26" t="s">
        <v>361</v>
      </c>
      <c r="B49" s="27" t="s">
        <v>362</v>
      </c>
      <c r="C49" s="40" t="s">
        <v>336</v>
      </c>
      <c r="D49" s="43"/>
      <c r="E49" s="42" t="s">
        <v>38</v>
      </c>
      <c r="F49" s="29">
        <v>3</v>
      </c>
      <c r="G49" s="29">
        <v>0.59009949238578707</v>
      </c>
      <c r="H49" s="29">
        <v>1.0173000000000001</v>
      </c>
      <c r="I49" s="31">
        <f t="shared" si="0"/>
        <v>1.800924640812184</v>
      </c>
    </row>
    <row r="50" spans="1:12" x14ac:dyDescent="0.25">
      <c r="A50" s="10"/>
      <c r="B50" s="32"/>
      <c r="C50" s="11"/>
      <c r="D50" s="12"/>
      <c r="E50" s="12"/>
      <c r="F50" s="12" t="s">
        <v>337</v>
      </c>
      <c r="G50" s="11"/>
      <c r="H50" s="14"/>
      <c r="I50" s="15">
        <f>+SUBTOTAL(9,I42:I49)</f>
        <v>69.343634608823876</v>
      </c>
    </row>
    <row r="51" spans="1:12" x14ac:dyDescent="0.25">
      <c r="A51" s="10" t="s">
        <v>338</v>
      </c>
      <c r="B51" s="32"/>
      <c r="C51" s="11"/>
      <c r="D51" s="12"/>
      <c r="E51" s="12"/>
      <c r="F51" s="12"/>
      <c r="G51" s="11"/>
      <c r="H51" s="14"/>
      <c r="I51" s="62">
        <f>+SUBTOTAL(9,I24:I49)</f>
        <v>328.08291176709093</v>
      </c>
    </row>
    <row r="52" spans="1:12" x14ac:dyDescent="0.25">
      <c r="A52" s="10" t="s">
        <v>339</v>
      </c>
      <c r="B52" s="32"/>
      <c r="C52" s="11">
        <v>26.7</v>
      </c>
      <c r="D52" s="12"/>
      <c r="E52" s="12"/>
      <c r="F52" s="12"/>
      <c r="G52" s="11"/>
      <c r="H52" s="14"/>
      <c r="I52" s="15">
        <f>(I51*C52/100*100)/100</f>
        <v>87.598137441813265</v>
      </c>
    </row>
    <row r="53" spans="1:12" ht="15.75" thickBot="1" x14ac:dyDescent="0.3">
      <c r="A53" s="65" t="s">
        <v>340</v>
      </c>
      <c r="B53" s="65"/>
      <c r="C53" s="66"/>
      <c r="D53" s="67"/>
      <c r="E53" s="67"/>
      <c r="F53" s="67"/>
      <c r="G53" s="66"/>
      <c r="H53" s="68"/>
      <c r="I53" s="74">
        <f>+I51+I52</f>
        <v>415.6810492089042</v>
      </c>
      <c r="J53">
        <v>527.45000000000005</v>
      </c>
      <c r="K53" s="54">
        <f>J53-I53</f>
        <v>111.76895079109585</v>
      </c>
      <c r="L53" s="69">
        <f>K53/I53</f>
        <v>0.26888151625821499</v>
      </c>
    </row>
    <row r="54" spans="1:12" x14ac:dyDescent="0.25">
      <c r="A54" s="3"/>
      <c r="B54" s="4"/>
      <c r="C54" s="59" t="s">
        <v>297</v>
      </c>
      <c r="D54" s="5"/>
      <c r="E54" s="5"/>
      <c r="F54" s="6"/>
      <c r="G54" s="7"/>
      <c r="H54" s="8"/>
      <c r="I54" s="9"/>
    </row>
    <row r="55" spans="1:12" x14ac:dyDescent="0.25">
      <c r="A55" s="10" t="s">
        <v>298</v>
      </c>
      <c r="B55" s="72" t="s">
        <v>374</v>
      </c>
      <c r="C55" s="11"/>
      <c r="D55" s="45"/>
      <c r="E55" s="45"/>
      <c r="F55" s="12"/>
      <c r="G55" s="13" t="s">
        <v>299</v>
      </c>
      <c r="H55" s="14" t="s">
        <v>1</v>
      </c>
      <c r="I55" s="15" t="s">
        <v>1</v>
      </c>
    </row>
    <row r="56" spans="1:12" x14ac:dyDescent="0.25">
      <c r="A56" s="10"/>
      <c r="B56" s="16"/>
      <c r="C56" s="11"/>
      <c r="D56" s="46"/>
      <c r="E56" s="46" t="s">
        <v>300</v>
      </c>
      <c r="F56" s="12"/>
      <c r="G56" s="13" t="s">
        <v>301</v>
      </c>
      <c r="H56" s="14"/>
      <c r="I56" s="15" t="s">
        <v>302</v>
      </c>
    </row>
    <row r="57" spans="1:12" x14ac:dyDescent="0.25">
      <c r="A57" s="18" t="s">
        <v>303</v>
      </c>
      <c r="B57" s="19" t="s">
        <v>304</v>
      </c>
      <c r="C57" s="20"/>
      <c r="D57" s="47" t="s">
        <v>305</v>
      </c>
      <c r="E57" s="48" t="s">
        <v>306</v>
      </c>
      <c r="F57" s="22" t="s">
        <v>307</v>
      </c>
      <c r="G57" s="23" t="s">
        <v>306</v>
      </c>
      <c r="H57" s="24" t="s">
        <v>307</v>
      </c>
      <c r="I57" s="25" t="s">
        <v>308</v>
      </c>
    </row>
    <row r="58" spans="1:12" x14ac:dyDescent="0.25">
      <c r="A58" s="26" t="s">
        <v>364</v>
      </c>
      <c r="B58" s="27" t="s">
        <v>365</v>
      </c>
      <c r="C58" s="28"/>
      <c r="D58" s="30">
        <v>2</v>
      </c>
      <c r="E58" s="30">
        <v>0.65</v>
      </c>
      <c r="F58" s="49">
        <v>0.35</v>
      </c>
      <c r="G58" s="30">
        <v>214.2413</v>
      </c>
      <c r="H58" s="30">
        <v>16.922499999999999</v>
      </c>
      <c r="I58" s="31">
        <f>(D58*((E58*G58)+(F58*H58)))</f>
        <v>290.35944000000001</v>
      </c>
    </row>
    <row r="59" spans="1:12" x14ac:dyDescent="0.25">
      <c r="A59" s="26" t="s">
        <v>366</v>
      </c>
      <c r="B59" s="27" t="s">
        <v>367</v>
      </c>
      <c r="C59" s="28"/>
      <c r="D59" s="30">
        <v>1</v>
      </c>
      <c r="E59" s="30">
        <v>1</v>
      </c>
      <c r="F59" s="49">
        <v>0</v>
      </c>
      <c r="G59" s="30">
        <v>432.34390000000002</v>
      </c>
      <c r="H59" s="30">
        <v>16.922499999999999</v>
      </c>
      <c r="I59" s="31">
        <f>(D59*((E59*G59)+(F59*H59)))</f>
        <v>432.34390000000002</v>
      </c>
    </row>
    <row r="60" spans="1:12" x14ac:dyDescent="0.25">
      <c r="A60" s="26" t="s">
        <v>368</v>
      </c>
      <c r="B60" s="27" t="s">
        <v>369</v>
      </c>
      <c r="C60" s="28"/>
      <c r="D60" s="30">
        <v>1</v>
      </c>
      <c r="E60" s="30">
        <v>1</v>
      </c>
      <c r="F60" s="49">
        <v>0</v>
      </c>
      <c r="G60" s="30">
        <v>125.8661</v>
      </c>
      <c r="H60" s="30">
        <v>13.4977</v>
      </c>
      <c r="I60" s="31">
        <f>(D60*((E60*G60)+(F60*H60)))</f>
        <v>125.8661</v>
      </c>
    </row>
    <row r="61" spans="1:12" x14ac:dyDescent="0.25">
      <c r="A61" s="26"/>
      <c r="B61" s="27"/>
      <c r="C61" s="28"/>
      <c r="D61" s="30"/>
      <c r="E61" s="30"/>
      <c r="F61" s="29"/>
      <c r="G61" s="30"/>
      <c r="H61" s="30"/>
      <c r="I61" s="31"/>
    </row>
    <row r="62" spans="1:12" x14ac:dyDescent="0.25">
      <c r="A62" s="26"/>
      <c r="B62" s="27"/>
      <c r="C62" s="28"/>
      <c r="D62" s="30"/>
      <c r="E62" s="30"/>
      <c r="F62" s="29"/>
      <c r="G62" s="30"/>
      <c r="H62" s="30"/>
      <c r="I62" s="31"/>
    </row>
    <row r="63" spans="1:12" x14ac:dyDescent="0.25">
      <c r="A63" s="26"/>
      <c r="B63" s="27"/>
      <c r="C63" s="28"/>
      <c r="D63" s="30"/>
      <c r="E63" s="30"/>
      <c r="F63" s="29"/>
      <c r="G63" s="30"/>
      <c r="H63" s="30"/>
      <c r="I63" s="31"/>
    </row>
    <row r="64" spans="1:12" x14ac:dyDescent="0.25">
      <c r="A64" s="10"/>
      <c r="B64" s="32"/>
      <c r="C64" s="11"/>
      <c r="D64" s="45"/>
      <c r="E64" s="45"/>
      <c r="F64" s="12" t="s">
        <v>309</v>
      </c>
      <c r="G64" s="11"/>
      <c r="H64" s="14"/>
      <c r="I64" s="15">
        <f>+SUBTOTAL(9,I58:I63)</f>
        <v>848.56943999999999</v>
      </c>
    </row>
    <row r="65" spans="1:9" x14ac:dyDescent="0.25">
      <c r="A65" s="33" t="s">
        <v>303</v>
      </c>
      <c r="B65" s="34" t="s">
        <v>310</v>
      </c>
      <c r="C65" s="35"/>
      <c r="D65" s="50"/>
      <c r="E65" s="50"/>
      <c r="F65" s="36"/>
      <c r="G65" s="23" t="s">
        <v>305</v>
      </c>
      <c r="H65" s="37" t="s">
        <v>311</v>
      </c>
      <c r="I65" s="38" t="s">
        <v>312</v>
      </c>
    </row>
    <row r="66" spans="1:9" x14ac:dyDescent="0.25">
      <c r="A66" s="26" t="s">
        <v>349</v>
      </c>
      <c r="B66" s="27" t="s">
        <v>350</v>
      </c>
      <c r="C66" s="28"/>
      <c r="D66" s="51"/>
      <c r="E66" s="51"/>
      <c r="F66" s="39"/>
      <c r="G66" s="40">
        <v>1</v>
      </c>
      <c r="H66" s="29">
        <v>23.704899999999999</v>
      </c>
      <c r="I66" s="31">
        <f>G66*H66</f>
        <v>23.704899999999999</v>
      </c>
    </row>
    <row r="67" spans="1:9" x14ac:dyDescent="0.25">
      <c r="A67" s="26" t="s">
        <v>341</v>
      </c>
      <c r="B67" s="27" t="s">
        <v>342</v>
      </c>
      <c r="C67" s="28"/>
      <c r="D67" s="51"/>
      <c r="E67" s="51"/>
      <c r="F67" s="39"/>
      <c r="G67" s="40">
        <v>6</v>
      </c>
      <c r="H67" s="29">
        <v>9.9385999999999992</v>
      </c>
      <c r="I67" s="31">
        <f>G67*H67</f>
        <v>59.631599999999992</v>
      </c>
    </row>
    <row r="68" spans="1:9" x14ac:dyDescent="0.25">
      <c r="A68" s="26" t="s">
        <v>313</v>
      </c>
      <c r="B68" s="27"/>
      <c r="C68" s="28"/>
      <c r="D68" s="51"/>
      <c r="E68" s="51"/>
      <c r="F68" s="39"/>
      <c r="G68" s="40"/>
      <c r="H68" s="29"/>
      <c r="I68" s="31"/>
    </row>
    <row r="69" spans="1:9" x14ac:dyDescent="0.25">
      <c r="A69" s="26" t="s">
        <v>313</v>
      </c>
      <c r="B69" s="27"/>
      <c r="C69" s="28"/>
      <c r="D69" s="51"/>
      <c r="E69" s="51"/>
      <c r="F69" s="39"/>
      <c r="G69" s="40"/>
      <c r="H69" s="29"/>
      <c r="I69" s="31"/>
    </row>
    <row r="70" spans="1:9" x14ac:dyDescent="0.25">
      <c r="A70" s="26" t="s">
        <v>313</v>
      </c>
      <c r="B70" s="27"/>
      <c r="C70" s="28"/>
      <c r="D70" s="51"/>
      <c r="E70" s="51"/>
      <c r="F70" s="39"/>
      <c r="G70" s="40"/>
      <c r="H70" s="29"/>
      <c r="I70" s="31"/>
    </row>
    <row r="71" spans="1:9" x14ac:dyDescent="0.25">
      <c r="A71" s="26" t="s">
        <v>313</v>
      </c>
      <c r="B71" s="27"/>
      <c r="C71" s="28"/>
      <c r="D71" s="51"/>
      <c r="E71" s="51"/>
      <c r="F71" s="39"/>
      <c r="G71" s="40"/>
      <c r="H71" s="29"/>
      <c r="I71" s="31"/>
    </row>
    <row r="72" spans="1:9" x14ac:dyDescent="0.25">
      <c r="A72" s="26" t="s">
        <v>313</v>
      </c>
      <c r="B72" s="27"/>
      <c r="C72" s="28"/>
      <c r="D72" s="51"/>
      <c r="E72" s="51"/>
      <c r="F72" s="39"/>
      <c r="G72" s="40"/>
      <c r="H72" s="29"/>
      <c r="I72" s="31"/>
    </row>
    <row r="73" spans="1:9" x14ac:dyDescent="0.25">
      <c r="A73" s="10"/>
      <c r="B73" s="32"/>
      <c r="C73" s="11"/>
      <c r="D73" s="45"/>
      <c r="E73" s="45"/>
      <c r="F73" s="12" t="s">
        <v>314</v>
      </c>
      <c r="G73" s="11"/>
      <c r="H73" s="14"/>
      <c r="I73" s="15">
        <f>+SUBTOTAL(9,I66:I72)</f>
        <v>83.336499999999987</v>
      </c>
    </row>
    <row r="74" spans="1:9" x14ac:dyDescent="0.25">
      <c r="A74" s="10"/>
      <c r="B74" s="32"/>
      <c r="C74" s="11"/>
      <c r="D74" s="45"/>
      <c r="E74" s="45" t="s">
        <v>315</v>
      </c>
      <c r="F74" s="12"/>
      <c r="G74" s="11"/>
      <c r="H74" s="14">
        <v>0.2051</v>
      </c>
      <c r="I74" s="15">
        <f>(H74*I73)</f>
        <v>17.092316149999998</v>
      </c>
    </row>
    <row r="75" spans="1:9" x14ac:dyDescent="0.25">
      <c r="A75" s="10"/>
      <c r="B75" s="32"/>
      <c r="C75" s="11"/>
      <c r="D75" s="45"/>
      <c r="E75" s="45" t="s">
        <v>316</v>
      </c>
      <c r="F75" s="12"/>
      <c r="G75" s="11"/>
      <c r="H75" s="14"/>
      <c r="I75" s="15">
        <f>+SUBTOTAL(9,I66:I74)</f>
        <v>100.42881614999999</v>
      </c>
    </row>
    <row r="76" spans="1:9" x14ac:dyDescent="0.25">
      <c r="A76" s="10"/>
      <c r="B76" s="32"/>
      <c r="C76" s="11"/>
      <c r="D76" s="45"/>
      <c r="E76" s="45"/>
      <c r="F76" s="12" t="s">
        <v>317</v>
      </c>
      <c r="G76" s="11"/>
      <c r="H76" s="14"/>
      <c r="I76" s="15">
        <f>+SUBTOTAL(9,I58:I75)</f>
        <v>948.99825614999986</v>
      </c>
    </row>
    <row r="77" spans="1:9" x14ac:dyDescent="0.25">
      <c r="A77" s="10"/>
      <c r="B77" s="32" t="s">
        <v>318</v>
      </c>
      <c r="C77" s="11">
        <v>149</v>
      </c>
      <c r="D77" s="45"/>
      <c r="E77" s="45"/>
      <c r="F77" s="12" t="s">
        <v>319</v>
      </c>
      <c r="G77" s="11"/>
      <c r="H77" s="14"/>
      <c r="I77" s="15">
        <f>(I76/C77)</f>
        <v>6.3691158130872472</v>
      </c>
    </row>
    <row r="78" spans="1:9" x14ac:dyDescent="0.25">
      <c r="A78" s="33" t="s">
        <v>303</v>
      </c>
      <c r="B78" s="34" t="s">
        <v>320</v>
      </c>
      <c r="C78" s="35"/>
      <c r="D78" s="50"/>
      <c r="E78" s="50"/>
      <c r="F78" s="22" t="s">
        <v>321</v>
      </c>
      <c r="G78" s="23" t="s">
        <v>322</v>
      </c>
      <c r="H78" s="37" t="s">
        <v>323</v>
      </c>
      <c r="I78" s="38" t="s">
        <v>324</v>
      </c>
    </row>
    <row r="79" spans="1:9" x14ac:dyDescent="0.25">
      <c r="A79" s="26"/>
      <c r="B79" s="27"/>
      <c r="C79" s="28"/>
      <c r="D79" s="39"/>
      <c r="E79" s="39"/>
      <c r="F79" s="41"/>
      <c r="G79" s="29"/>
      <c r="H79" s="29"/>
      <c r="I79" s="31"/>
    </row>
    <row r="80" spans="1:9" x14ac:dyDescent="0.25">
      <c r="A80" s="26"/>
      <c r="B80" s="27"/>
      <c r="C80" s="28"/>
      <c r="D80" s="51"/>
      <c r="E80" s="51"/>
      <c r="F80" s="41"/>
      <c r="G80" s="29"/>
      <c r="H80" s="29"/>
      <c r="I80" s="31"/>
    </row>
    <row r="81" spans="1:9" x14ac:dyDescent="0.25">
      <c r="A81" s="26"/>
      <c r="B81" s="27"/>
      <c r="C81" s="28"/>
      <c r="D81" s="51"/>
      <c r="E81" s="51"/>
      <c r="F81" s="41"/>
      <c r="G81" s="29"/>
      <c r="H81" s="29"/>
      <c r="I81" s="31"/>
    </row>
    <row r="82" spans="1:9" x14ac:dyDescent="0.25">
      <c r="A82" s="26"/>
      <c r="B82" s="27"/>
      <c r="C82" s="28"/>
      <c r="D82" s="51"/>
      <c r="E82" s="51"/>
      <c r="F82" s="41"/>
      <c r="G82" s="29"/>
      <c r="H82" s="29"/>
      <c r="I82" s="31"/>
    </row>
    <row r="83" spans="1:9" x14ac:dyDescent="0.25">
      <c r="A83" s="26"/>
      <c r="B83" s="27"/>
      <c r="C83" s="28"/>
      <c r="D83" s="51"/>
      <c r="E83" s="51"/>
      <c r="F83" s="41"/>
      <c r="G83" s="29"/>
      <c r="H83" s="29"/>
      <c r="I83" s="31"/>
    </row>
    <row r="84" spans="1:9" x14ac:dyDescent="0.25">
      <c r="A84" s="26"/>
      <c r="B84" s="27"/>
      <c r="C84" s="28"/>
      <c r="D84" s="51"/>
      <c r="E84" s="51"/>
      <c r="F84" s="41"/>
      <c r="G84" s="29"/>
      <c r="H84" s="29"/>
      <c r="I84" s="31"/>
    </row>
    <row r="85" spans="1:9" x14ac:dyDescent="0.25">
      <c r="A85" s="26" t="s">
        <v>313</v>
      </c>
      <c r="B85" s="27"/>
      <c r="C85" s="28"/>
      <c r="D85" s="51"/>
      <c r="E85" s="51"/>
      <c r="F85" s="42"/>
      <c r="G85" s="40"/>
      <c r="H85" s="29"/>
      <c r="I85" s="31"/>
    </row>
    <row r="86" spans="1:9" x14ac:dyDescent="0.25">
      <c r="A86" s="10"/>
      <c r="B86" s="32"/>
      <c r="C86" s="11"/>
      <c r="D86" s="45"/>
      <c r="E86" s="45"/>
      <c r="F86" s="12" t="s">
        <v>325</v>
      </c>
      <c r="G86" s="11"/>
      <c r="H86" s="14"/>
      <c r="I86" s="15">
        <f>+SUBTOTAL(9,I79:I85)</f>
        <v>0</v>
      </c>
    </row>
    <row r="87" spans="1:9" x14ac:dyDescent="0.25">
      <c r="A87" s="33" t="s">
        <v>303</v>
      </c>
      <c r="B87" s="34" t="s">
        <v>326</v>
      </c>
      <c r="C87" s="35"/>
      <c r="D87" s="50"/>
      <c r="E87" s="50"/>
      <c r="F87" s="22" t="s">
        <v>321</v>
      </c>
      <c r="G87" s="23" t="s">
        <v>322</v>
      </c>
      <c r="H87" s="37" t="s">
        <v>323</v>
      </c>
      <c r="I87" s="38" t="s">
        <v>324</v>
      </c>
    </row>
    <row r="88" spans="1:9" x14ac:dyDescent="0.25">
      <c r="A88" s="26"/>
      <c r="B88" s="27"/>
      <c r="C88" s="28"/>
      <c r="D88" s="39"/>
      <c r="E88" s="39"/>
      <c r="F88" s="27"/>
      <c r="G88" s="29"/>
      <c r="H88" s="29"/>
      <c r="I88" s="31"/>
    </row>
    <row r="89" spans="1:9" x14ac:dyDescent="0.25">
      <c r="A89" s="26"/>
      <c r="B89" s="27"/>
      <c r="C89" s="28"/>
      <c r="D89" s="51"/>
      <c r="E89" s="51"/>
      <c r="F89" s="27"/>
      <c r="G89" s="29"/>
      <c r="H89" s="29"/>
      <c r="I89" s="31"/>
    </row>
    <row r="90" spans="1:9" x14ac:dyDescent="0.25">
      <c r="A90" s="26"/>
      <c r="B90" s="27"/>
      <c r="C90" s="28"/>
      <c r="D90" s="51"/>
      <c r="E90" s="51"/>
      <c r="F90" s="27"/>
      <c r="G90" s="29"/>
      <c r="H90" s="29"/>
      <c r="I90" s="31"/>
    </row>
    <row r="91" spans="1:9" x14ac:dyDescent="0.25">
      <c r="A91" s="26"/>
      <c r="B91" s="27"/>
      <c r="C91" s="28"/>
      <c r="D91" s="51"/>
      <c r="E91" s="51"/>
      <c r="F91" s="27"/>
      <c r="G91" s="29"/>
      <c r="H91" s="29"/>
      <c r="I91" s="31"/>
    </row>
    <row r="92" spans="1:9" x14ac:dyDescent="0.25">
      <c r="A92" s="26" t="s">
        <v>313</v>
      </c>
      <c r="B92" s="27"/>
      <c r="C92" s="28"/>
      <c r="D92" s="51"/>
      <c r="E92" s="51"/>
      <c r="F92" s="42"/>
      <c r="G92" s="40"/>
      <c r="H92" s="29"/>
      <c r="I92" s="31"/>
    </row>
    <row r="93" spans="1:9" x14ac:dyDescent="0.25">
      <c r="A93" s="10"/>
      <c r="B93" s="32"/>
      <c r="C93" s="11"/>
      <c r="D93" s="45"/>
      <c r="E93" s="45"/>
      <c r="F93" s="12" t="s">
        <v>327</v>
      </c>
      <c r="G93" s="11"/>
      <c r="H93" s="14"/>
      <c r="I93" s="15">
        <f>+SUBTOTAL(9,I88:I92)</f>
        <v>0</v>
      </c>
    </row>
    <row r="94" spans="1:9" x14ac:dyDescent="0.25">
      <c r="A94" s="33" t="s">
        <v>303</v>
      </c>
      <c r="B94" s="34" t="s">
        <v>328</v>
      </c>
      <c r="C94" s="23" t="s">
        <v>329</v>
      </c>
      <c r="D94" s="50"/>
      <c r="E94" s="48" t="s">
        <v>330</v>
      </c>
      <c r="F94" s="22" t="s">
        <v>331</v>
      </c>
      <c r="G94" s="23" t="s">
        <v>332</v>
      </c>
      <c r="H94" s="37" t="s">
        <v>323</v>
      </c>
      <c r="I94" s="38" t="s">
        <v>333</v>
      </c>
    </row>
    <row r="95" spans="1:9" x14ac:dyDescent="0.25">
      <c r="A95" s="26"/>
      <c r="B95" s="16"/>
      <c r="C95" s="13"/>
      <c r="D95" s="63"/>
      <c r="E95" s="30"/>
      <c r="F95" s="42"/>
      <c r="G95" s="40"/>
      <c r="H95" s="64"/>
      <c r="I95" s="31"/>
    </row>
    <row r="96" spans="1:9" x14ac:dyDescent="0.25">
      <c r="A96" s="26"/>
      <c r="B96" s="27"/>
      <c r="C96" s="27"/>
      <c r="D96" s="52"/>
      <c r="E96" s="30"/>
      <c r="F96" s="42"/>
      <c r="G96" s="40"/>
      <c r="H96" s="29"/>
      <c r="I96" s="31"/>
    </row>
    <row r="97" spans="1:9" x14ac:dyDescent="0.25">
      <c r="A97" s="26"/>
      <c r="B97" s="27"/>
      <c r="C97" s="27"/>
      <c r="D97" s="52"/>
      <c r="E97" s="30"/>
      <c r="F97" s="42"/>
      <c r="G97" s="40"/>
      <c r="H97" s="29"/>
      <c r="I97" s="31"/>
    </row>
    <row r="98" spans="1:9" x14ac:dyDescent="0.25">
      <c r="A98" s="26"/>
      <c r="B98" s="27"/>
      <c r="C98" s="40"/>
      <c r="D98" s="52"/>
      <c r="E98" s="30"/>
      <c r="F98" s="42"/>
      <c r="G98" s="40"/>
      <c r="H98" s="29"/>
      <c r="I98" s="31"/>
    </row>
    <row r="99" spans="1:9" x14ac:dyDescent="0.25">
      <c r="A99" s="26" t="s">
        <v>313</v>
      </c>
      <c r="B99" s="27"/>
      <c r="C99" s="40"/>
      <c r="D99" s="52"/>
      <c r="E99" s="30"/>
      <c r="F99" s="42"/>
      <c r="G99" s="40"/>
      <c r="H99" s="29"/>
      <c r="I99" s="31"/>
    </row>
    <row r="100" spans="1:9" x14ac:dyDescent="0.25">
      <c r="A100" s="26" t="s">
        <v>313</v>
      </c>
      <c r="B100" s="27"/>
      <c r="C100" s="40"/>
      <c r="D100" s="52"/>
      <c r="E100" s="30"/>
      <c r="F100" s="42"/>
      <c r="G100" s="40"/>
      <c r="H100" s="29"/>
      <c r="I100" s="31"/>
    </row>
    <row r="101" spans="1:9" x14ac:dyDescent="0.25">
      <c r="A101" s="26" t="s">
        <v>313</v>
      </c>
      <c r="B101" s="27"/>
      <c r="C101" s="40"/>
      <c r="D101" s="52"/>
      <c r="E101" s="30"/>
      <c r="F101" s="42"/>
      <c r="G101" s="40"/>
      <c r="H101" s="29"/>
      <c r="I101" s="31"/>
    </row>
    <row r="102" spans="1:9" x14ac:dyDescent="0.25">
      <c r="A102" s="26" t="s">
        <v>313</v>
      </c>
      <c r="B102" s="27"/>
      <c r="C102" s="44"/>
      <c r="D102" s="53"/>
      <c r="E102" s="30"/>
      <c r="F102" s="42"/>
      <c r="G102" s="40"/>
      <c r="H102" s="29"/>
      <c r="I102" s="31"/>
    </row>
    <row r="103" spans="1:9" x14ac:dyDescent="0.25">
      <c r="A103" s="10"/>
      <c r="B103" s="32"/>
      <c r="C103" s="11"/>
      <c r="D103" s="45"/>
      <c r="E103" s="45"/>
      <c r="F103" s="12" t="s">
        <v>337</v>
      </c>
      <c r="G103" s="11"/>
      <c r="H103" s="14"/>
      <c r="I103" s="15">
        <f>+SUBTOTAL(9,I95:I102)</f>
        <v>0</v>
      </c>
    </row>
    <row r="104" spans="1:9" x14ac:dyDescent="0.25">
      <c r="A104" s="10" t="s">
        <v>338</v>
      </c>
      <c r="B104" s="32"/>
      <c r="C104" s="11"/>
      <c r="D104" s="45"/>
      <c r="E104" s="45"/>
      <c r="F104" s="12"/>
      <c r="G104" s="11"/>
      <c r="H104" s="14"/>
      <c r="I104" s="15">
        <f>+SUBTOTAL(9,I77:I102)</f>
        <v>6.3691158130872472</v>
      </c>
    </row>
    <row r="105" spans="1:9" x14ac:dyDescent="0.25">
      <c r="A105" s="10" t="s">
        <v>339</v>
      </c>
      <c r="B105" s="32"/>
      <c r="C105" s="11">
        <v>0</v>
      </c>
      <c r="D105" s="45"/>
      <c r="E105" s="45"/>
      <c r="F105" s="12"/>
      <c r="G105" s="11"/>
      <c r="H105" s="14"/>
      <c r="I105" s="15">
        <f>(I104*C105/100*100)/100</f>
        <v>0</v>
      </c>
    </row>
    <row r="106" spans="1:9" ht="15.75" thickBot="1" x14ac:dyDescent="0.3">
      <c r="A106" s="10" t="s">
        <v>340</v>
      </c>
      <c r="B106" s="65"/>
      <c r="C106" s="66"/>
      <c r="D106" s="73"/>
      <c r="E106" s="73"/>
      <c r="F106" s="67"/>
      <c r="G106" s="66"/>
      <c r="H106" s="68"/>
      <c r="I106" s="74">
        <f>+I104+I105</f>
        <v>6.3691158130872472</v>
      </c>
    </row>
    <row r="107" spans="1:9" x14ac:dyDescent="0.25">
      <c r="A107" s="3"/>
      <c r="B107" s="4"/>
      <c r="C107" s="59" t="s">
        <v>297</v>
      </c>
      <c r="D107" s="5"/>
      <c r="E107" s="5"/>
      <c r="F107" s="6"/>
      <c r="G107" s="7"/>
      <c r="H107" s="8"/>
      <c r="I107" s="9"/>
    </row>
    <row r="108" spans="1:9" x14ac:dyDescent="0.25">
      <c r="A108" s="10" t="s">
        <v>298</v>
      </c>
      <c r="B108" s="88" t="s">
        <v>411</v>
      </c>
      <c r="C108" s="11"/>
      <c r="D108" s="12"/>
      <c r="E108" s="12"/>
      <c r="F108" s="12"/>
      <c r="G108" s="13" t="s">
        <v>299</v>
      </c>
      <c r="H108" s="61" t="s">
        <v>1</v>
      </c>
      <c r="I108" s="15" t="s">
        <v>1</v>
      </c>
    </row>
    <row r="109" spans="1:9" x14ac:dyDescent="0.25">
      <c r="A109" s="10"/>
      <c r="B109" s="16"/>
      <c r="C109" s="11"/>
      <c r="D109" s="17"/>
      <c r="E109" s="17" t="s">
        <v>300</v>
      </c>
      <c r="F109" s="12"/>
      <c r="G109" s="13" t="s">
        <v>301</v>
      </c>
      <c r="H109" s="14"/>
      <c r="I109" s="15" t="s">
        <v>302</v>
      </c>
    </row>
    <row r="110" spans="1:9" x14ac:dyDescent="0.25">
      <c r="A110" s="18" t="s">
        <v>303</v>
      </c>
      <c r="B110" s="19" t="s">
        <v>304</v>
      </c>
      <c r="C110" s="20"/>
      <c r="D110" s="21" t="s">
        <v>305</v>
      </c>
      <c r="E110" s="22" t="s">
        <v>306</v>
      </c>
      <c r="F110" s="22" t="s">
        <v>307</v>
      </c>
      <c r="G110" s="23" t="s">
        <v>306</v>
      </c>
      <c r="H110" s="24" t="s">
        <v>307</v>
      </c>
      <c r="I110" s="25" t="s">
        <v>308</v>
      </c>
    </row>
    <row r="111" spans="1:9" x14ac:dyDescent="0.25">
      <c r="A111" s="86" t="s">
        <v>428</v>
      </c>
      <c r="B111" s="81" t="s">
        <v>429</v>
      </c>
      <c r="C111" s="89"/>
      <c r="D111" s="76">
        <v>1</v>
      </c>
      <c r="E111" s="76">
        <v>0.57999999999999996</v>
      </c>
      <c r="F111" s="76">
        <v>0.42</v>
      </c>
      <c r="G111" s="93">
        <v>271.57299999999998</v>
      </c>
      <c r="H111" s="93">
        <v>16.922499999999999</v>
      </c>
      <c r="I111" s="82">
        <f t="shared" ref="I111:I116" si="1">(D111*((E111*G111)+(F111*H111)))</f>
        <v>164.61978999999997</v>
      </c>
    </row>
    <row r="112" spans="1:9" x14ac:dyDescent="0.25">
      <c r="A112" s="86" t="s">
        <v>430</v>
      </c>
      <c r="B112" s="81" t="s">
        <v>431</v>
      </c>
      <c r="C112" s="89"/>
      <c r="D112" s="76">
        <v>1</v>
      </c>
      <c r="E112" s="76">
        <v>0.57999999999999996</v>
      </c>
      <c r="F112" s="76">
        <v>0.42</v>
      </c>
      <c r="G112" s="93">
        <v>369.43520000000001</v>
      </c>
      <c r="H112" s="93">
        <v>16.922499999999999</v>
      </c>
      <c r="I112" s="82">
        <f t="shared" si="1"/>
        <v>221.37986599999999</v>
      </c>
    </row>
    <row r="113" spans="1:9" x14ac:dyDescent="0.25">
      <c r="A113" s="86" t="s">
        <v>433</v>
      </c>
      <c r="B113" s="81" t="s">
        <v>432</v>
      </c>
      <c r="C113" s="89"/>
      <c r="D113" s="76">
        <v>1</v>
      </c>
      <c r="E113" s="76">
        <v>0.21</v>
      </c>
      <c r="F113" s="76">
        <v>0.79</v>
      </c>
      <c r="G113" s="93">
        <v>102.495</v>
      </c>
      <c r="H113" s="93">
        <v>13.4977</v>
      </c>
      <c r="I113" s="82">
        <f t="shared" si="1"/>
        <v>32.187133000000003</v>
      </c>
    </row>
    <row r="114" spans="1:9" x14ac:dyDescent="0.25">
      <c r="A114" s="86" t="s">
        <v>413</v>
      </c>
      <c r="B114" s="81" t="s">
        <v>414</v>
      </c>
      <c r="C114" s="89"/>
      <c r="D114" s="76">
        <v>2.71</v>
      </c>
      <c r="E114" s="76">
        <v>1</v>
      </c>
      <c r="F114" s="76">
        <v>0</v>
      </c>
      <c r="G114" s="93">
        <v>116.2496</v>
      </c>
      <c r="H114" s="93">
        <v>13.4977</v>
      </c>
      <c r="I114" s="82">
        <f t="shared" si="1"/>
        <v>315.03641599999997</v>
      </c>
    </row>
    <row r="115" spans="1:9" x14ac:dyDescent="0.25">
      <c r="A115" s="86" t="s">
        <v>434</v>
      </c>
      <c r="B115" s="81" t="s">
        <v>435</v>
      </c>
      <c r="C115" s="89"/>
      <c r="D115" s="76">
        <v>1</v>
      </c>
      <c r="E115" s="76">
        <v>0.5</v>
      </c>
      <c r="F115" s="76">
        <v>0.5</v>
      </c>
      <c r="G115" s="93">
        <v>82.202799999999996</v>
      </c>
      <c r="H115" s="93">
        <v>13.4977</v>
      </c>
      <c r="I115" s="82">
        <f t="shared" si="1"/>
        <v>47.850249999999996</v>
      </c>
    </row>
    <row r="116" spans="1:9" x14ac:dyDescent="0.25">
      <c r="A116" s="86" t="s">
        <v>412</v>
      </c>
      <c r="B116" s="81" t="s">
        <v>436</v>
      </c>
      <c r="C116" s="89"/>
      <c r="D116" s="76">
        <v>2</v>
      </c>
      <c r="E116" s="76">
        <v>0.72</v>
      </c>
      <c r="F116" s="76">
        <v>0.28000000000000003</v>
      </c>
      <c r="G116" s="93">
        <v>26.537299999999998</v>
      </c>
      <c r="H116" s="93">
        <v>11.147399999999999</v>
      </c>
      <c r="I116" s="82">
        <f t="shared" si="1"/>
        <v>44.456255999999996</v>
      </c>
    </row>
    <row r="117" spans="1:9" x14ac:dyDescent="0.25">
      <c r="A117" s="86"/>
      <c r="B117" s="81"/>
      <c r="C117" s="89"/>
      <c r="D117" s="76"/>
      <c r="E117" s="76"/>
      <c r="F117" s="76"/>
      <c r="G117" s="93"/>
      <c r="H117" s="93"/>
      <c r="I117" s="82"/>
    </row>
    <row r="118" spans="1:9" x14ac:dyDescent="0.25">
      <c r="A118" s="86"/>
      <c r="B118" s="81"/>
      <c r="C118" s="89"/>
      <c r="D118" s="76"/>
      <c r="E118" s="76"/>
      <c r="F118" s="76"/>
      <c r="G118" s="93"/>
      <c r="H118" s="93"/>
      <c r="I118" s="82"/>
    </row>
    <row r="119" spans="1:9" x14ac:dyDescent="0.25">
      <c r="A119" s="86"/>
      <c r="B119" s="81"/>
      <c r="C119" s="89"/>
      <c r="D119" s="76"/>
      <c r="E119" s="76"/>
      <c r="F119" s="76"/>
      <c r="G119" s="93"/>
      <c r="H119" s="93"/>
      <c r="I119" s="82"/>
    </row>
    <row r="120" spans="1:9" x14ac:dyDescent="0.25">
      <c r="A120" s="94"/>
      <c r="B120" s="95"/>
      <c r="C120" s="96"/>
      <c r="D120" s="97"/>
      <c r="E120" s="97"/>
      <c r="F120" s="97" t="s">
        <v>309</v>
      </c>
      <c r="G120" s="96"/>
      <c r="H120" s="77"/>
      <c r="I120" s="98">
        <f>SUM(I111:I119)</f>
        <v>825.52971099999991</v>
      </c>
    </row>
    <row r="121" spans="1:9" x14ac:dyDescent="0.25">
      <c r="A121" s="99" t="s">
        <v>303</v>
      </c>
      <c r="B121" s="100" t="s">
        <v>310</v>
      </c>
      <c r="C121" s="101"/>
      <c r="D121" s="102"/>
      <c r="E121" s="102"/>
      <c r="F121" s="102"/>
      <c r="G121" s="103" t="s">
        <v>305</v>
      </c>
      <c r="H121" s="104" t="s">
        <v>311</v>
      </c>
      <c r="I121" s="105" t="s">
        <v>312</v>
      </c>
    </row>
    <row r="122" spans="1:9" x14ac:dyDescent="0.25">
      <c r="A122" s="86" t="s">
        <v>415</v>
      </c>
      <c r="B122" s="81" t="s">
        <v>416</v>
      </c>
      <c r="C122" s="89"/>
      <c r="D122" s="90"/>
      <c r="E122" s="90"/>
      <c r="F122" s="90"/>
      <c r="G122" s="85">
        <v>1</v>
      </c>
      <c r="H122" s="76">
        <v>32.703400000000002</v>
      </c>
      <c r="I122" s="82">
        <f>G122*H122</f>
        <v>32.703400000000002</v>
      </c>
    </row>
    <row r="123" spans="1:9" x14ac:dyDescent="0.25">
      <c r="A123" s="86" t="s">
        <v>417</v>
      </c>
      <c r="B123" s="81" t="s">
        <v>418</v>
      </c>
      <c r="C123" s="89"/>
      <c r="D123" s="90"/>
      <c r="E123" s="90"/>
      <c r="F123" s="90"/>
      <c r="G123" s="85">
        <v>4</v>
      </c>
      <c r="H123" s="76">
        <v>13.4977</v>
      </c>
      <c r="I123" s="82">
        <f>G123*H123</f>
        <v>53.9908</v>
      </c>
    </row>
    <row r="124" spans="1:9" x14ac:dyDescent="0.25">
      <c r="A124" s="86" t="s">
        <v>341</v>
      </c>
      <c r="B124" s="81" t="s">
        <v>342</v>
      </c>
      <c r="C124" s="89"/>
      <c r="D124" s="90"/>
      <c r="E124" s="90"/>
      <c r="F124" s="90"/>
      <c r="G124" s="85">
        <v>14</v>
      </c>
      <c r="H124" s="76">
        <v>9.9385999999999992</v>
      </c>
      <c r="I124" s="82">
        <f>G124*H124</f>
        <v>139.1404</v>
      </c>
    </row>
    <row r="125" spans="1:9" x14ac:dyDescent="0.25">
      <c r="A125" s="86" t="s">
        <v>313</v>
      </c>
      <c r="B125" s="81"/>
      <c r="C125" s="79"/>
      <c r="D125" s="80"/>
      <c r="E125" s="80"/>
      <c r="F125" s="80"/>
      <c r="G125" s="85"/>
      <c r="H125" s="76"/>
      <c r="I125" s="82"/>
    </row>
    <row r="126" spans="1:9" x14ac:dyDescent="0.25">
      <c r="A126" s="94"/>
      <c r="B126" s="95"/>
      <c r="C126" s="96"/>
      <c r="D126" s="97"/>
      <c r="E126" s="97"/>
      <c r="F126" s="97" t="s">
        <v>314</v>
      </c>
      <c r="G126" s="96"/>
      <c r="H126" s="77"/>
      <c r="I126" s="98">
        <f>+SUBTOTAL(9,I122:I125)</f>
        <v>225.83459999999999</v>
      </c>
    </row>
    <row r="127" spans="1:9" x14ac:dyDescent="0.25">
      <c r="A127" s="94"/>
      <c r="B127" s="95"/>
      <c r="C127" s="96"/>
      <c r="D127" s="97"/>
      <c r="E127" s="97" t="s">
        <v>315</v>
      </c>
      <c r="F127" s="97"/>
      <c r="G127" s="96"/>
      <c r="H127" s="77">
        <v>0.15509999999999999</v>
      </c>
      <c r="I127" s="98">
        <f>(H127*I126)</f>
        <v>35.026946459999998</v>
      </c>
    </row>
    <row r="128" spans="1:9" x14ac:dyDescent="0.25">
      <c r="A128" s="94"/>
      <c r="B128" s="95"/>
      <c r="C128" s="96"/>
      <c r="D128" s="97"/>
      <c r="E128" s="97" t="s">
        <v>316</v>
      </c>
      <c r="F128" s="97"/>
      <c r="G128" s="96"/>
      <c r="H128" s="77"/>
      <c r="I128" s="98">
        <f>I126+I127</f>
        <v>260.86154646</v>
      </c>
    </row>
    <row r="129" spans="1:9" x14ac:dyDescent="0.25">
      <c r="A129" s="94"/>
      <c r="B129" s="95"/>
      <c r="C129" s="96"/>
      <c r="D129" s="97"/>
      <c r="E129" s="97"/>
      <c r="F129" s="97" t="s">
        <v>317</v>
      </c>
      <c r="G129" s="96"/>
      <c r="H129" s="77"/>
      <c r="I129" s="98">
        <f>I120+I128</f>
        <v>1086.3912574599999</v>
      </c>
    </row>
    <row r="130" spans="1:9" x14ac:dyDescent="0.25">
      <c r="A130" s="94"/>
      <c r="B130" s="95" t="s">
        <v>318</v>
      </c>
      <c r="C130" s="96">
        <v>149</v>
      </c>
      <c r="D130" s="97"/>
      <c r="E130" s="97"/>
      <c r="F130" s="97" t="s">
        <v>319</v>
      </c>
      <c r="G130" s="96"/>
      <c r="H130" s="77"/>
      <c r="I130" s="98">
        <f>(I129/C130)</f>
        <v>7.2912164930201335</v>
      </c>
    </row>
    <row r="131" spans="1:9" x14ac:dyDescent="0.25">
      <c r="A131" s="33" t="s">
        <v>303</v>
      </c>
      <c r="B131" s="34" t="s">
        <v>320</v>
      </c>
      <c r="C131" s="35"/>
      <c r="D131" s="36"/>
      <c r="E131" s="36"/>
      <c r="F131" s="22" t="s">
        <v>321</v>
      </c>
      <c r="G131" s="23" t="s">
        <v>322</v>
      </c>
      <c r="H131" s="37" t="s">
        <v>323</v>
      </c>
      <c r="I131" s="38" t="s">
        <v>324</v>
      </c>
    </row>
    <row r="132" spans="1:9" x14ac:dyDescent="0.25">
      <c r="A132" s="86" t="s">
        <v>419</v>
      </c>
      <c r="B132" s="81" t="s">
        <v>420</v>
      </c>
      <c r="C132" s="89"/>
      <c r="D132" s="90"/>
      <c r="E132" s="90"/>
      <c r="F132" s="91" t="s">
        <v>64</v>
      </c>
      <c r="G132" s="76">
        <v>3.4077000000000002</v>
      </c>
      <c r="H132" s="76">
        <v>0.75</v>
      </c>
      <c r="I132" s="82">
        <f>H132*G132</f>
        <v>2.5557750000000001</v>
      </c>
    </row>
    <row r="133" spans="1:9" x14ac:dyDescent="0.25">
      <c r="A133" s="86" t="s">
        <v>421</v>
      </c>
      <c r="B133" s="81" t="s">
        <v>422</v>
      </c>
      <c r="C133" s="89"/>
      <c r="D133" s="90"/>
      <c r="E133" s="90"/>
      <c r="F133" s="91" t="s">
        <v>423</v>
      </c>
      <c r="G133" s="76">
        <v>11.28</v>
      </c>
      <c r="H133" s="76">
        <v>1E-3</v>
      </c>
      <c r="I133" s="82">
        <f>H133*G133</f>
        <v>1.128E-2</v>
      </c>
    </row>
    <row r="134" spans="1:9" x14ac:dyDescent="0.25">
      <c r="A134" s="86"/>
      <c r="B134" s="81"/>
      <c r="C134" s="89"/>
      <c r="D134" s="90"/>
      <c r="E134" s="90"/>
      <c r="F134" s="91"/>
      <c r="G134" s="76"/>
      <c r="H134" s="76"/>
      <c r="I134" s="82"/>
    </row>
    <row r="135" spans="1:9" x14ac:dyDescent="0.25">
      <c r="A135" s="86"/>
      <c r="B135" s="81"/>
      <c r="C135" s="89"/>
      <c r="D135" s="90"/>
      <c r="E135" s="90"/>
      <c r="F135" s="91"/>
      <c r="G135" s="76"/>
      <c r="H135" s="76"/>
      <c r="I135" s="82"/>
    </row>
    <row r="136" spans="1:9" x14ac:dyDescent="0.25">
      <c r="A136" s="86"/>
      <c r="B136" s="81"/>
      <c r="C136" s="89"/>
      <c r="D136" s="90"/>
      <c r="E136" s="90"/>
      <c r="F136" s="91"/>
      <c r="G136" s="76"/>
      <c r="H136" s="76"/>
      <c r="I136" s="82"/>
    </row>
    <row r="137" spans="1:9" x14ac:dyDescent="0.25">
      <c r="A137" s="86"/>
      <c r="B137" s="81"/>
      <c r="C137" s="89"/>
      <c r="D137" s="90"/>
      <c r="E137" s="90"/>
      <c r="F137" s="91"/>
      <c r="G137" s="76"/>
      <c r="H137" s="76"/>
      <c r="I137" s="82"/>
    </row>
    <row r="138" spans="1:9" x14ac:dyDescent="0.25">
      <c r="A138" s="86" t="s">
        <v>313</v>
      </c>
      <c r="B138" s="81"/>
      <c r="C138" s="79"/>
      <c r="D138" s="80"/>
      <c r="E138" s="80"/>
      <c r="F138" s="84"/>
      <c r="G138" s="85"/>
      <c r="H138" s="76"/>
      <c r="I138" s="82"/>
    </row>
    <row r="139" spans="1:9" x14ac:dyDescent="0.25">
      <c r="A139" s="94"/>
      <c r="B139" s="95"/>
      <c r="C139" s="96"/>
      <c r="D139" s="97"/>
      <c r="E139" s="97"/>
      <c r="F139" s="97" t="s">
        <v>325</v>
      </c>
      <c r="G139" s="96"/>
      <c r="H139" s="77"/>
      <c r="I139" s="98">
        <f>+SUBTOTAL(9,I132:I138)</f>
        <v>2.5670550000000003</v>
      </c>
    </row>
    <row r="140" spans="1:9" x14ac:dyDescent="0.25">
      <c r="A140" s="33" t="s">
        <v>303</v>
      </c>
      <c r="B140" s="34" t="s">
        <v>326</v>
      </c>
      <c r="C140" s="35"/>
      <c r="D140" s="36"/>
      <c r="E140" s="36"/>
      <c r="F140" s="22" t="s">
        <v>321</v>
      </c>
      <c r="G140" s="23" t="s">
        <v>322</v>
      </c>
      <c r="H140" s="37" t="s">
        <v>323</v>
      </c>
      <c r="I140" s="38" t="s">
        <v>324</v>
      </c>
    </row>
    <row r="141" spans="1:9" x14ac:dyDescent="0.25">
      <c r="A141" s="86" t="s">
        <v>424</v>
      </c>
      <c r="B141" s="81" t="s">
        <v>190</v>
      </c>
      <c r="C141" s="79"/>
      <c r="D141" s="80"/>
      <c r="E141" s="80"/>
      <c r="F141" s="81" t="s">
        <v>64</v>
      </c>
      <c r="G141" s="76">
        <v>7.0746000000000002</v>
      </c>
      <c r="H141" s="76">
        <v>1</v>
      </c>
      <c r="I141" s="82">
        <f>H141*G141</f>
        <v>7.0746000000000002</v>
      </c>
    </row>
    <row r="142" spans="1:9" x14ac:dyDescent="0.25">
      <c r="A142" s="86" t="s">
        <v>437</v>
      </c>
      <c r="B142" s="81" t="s">
        <v>427</v>
      </c>
      <c r="C142" s="79"/>
      <c r="D142" s="80"/>
      <c r="E142" s="80"/>
      <c r="F142" s="81" t="s">
        <v>3</v>
      </c>
      <c r="G142" s="76">
        <v>299.01299999999998</v>
      </c>
      <c r="H142" s="76">
        <v>1</v>
      </c>
      <c r="I142" s="82">
        <f>H142*G142</f>
        <v>299.01299999999998</v>
      </c>
    </row>
    <row r="143" spans="1:9" x14ac:dyDescent="0.25">
      <c r="A143" s="86" t="s">
        <v>425</v>
      </c>
      <c r="B143" s="81" t="s">
        <v>426</v>
      </c>
      <c r="C143" s="79"/>
      <c r="D143" s="80"/>
      <c r="E143" s="80"/>
      <c r="F143" s="81" t="s">
        <v>67</v>
      </c>
      <c r="G143" s="76">
        <v>2.4857</v>
      </c>
      <c r="H143" s="76">
        <v>0.83</v>
      </c>
      <c r="I143" s="82">
        <f>H143*G143</f>
        <v>2.0631309999999998</v>
      </c>
    </row>
    <row r="144" spans="1:9" x14ac:dyDescent="0.25">
      <c r="A144" s="83"/>
      <c r="B144" s="83"/>
      <c r="C144" s="79"/>
      <c r="D144" s="80"/>
      <c r="E144" s="80"/>
      <c r="F144" s="84"/>
      <c r="G144" s="85"/>
      <c r="H144" s="76"/>
      <c r="I144" s="82"/>
    </row>
    <row r="145" spans="1:9" x14ac:dyDescent="0.25">
      <c r="A145" s="26" t="s">
        <v>313</v>
      </c>
      <c r="B145" s="27"/>
      <c r="C145" s="28"/>
      <c r="D145" s="39"/>
      <c r="E145" s="39"/>
      <c r="F145" s="42"/>
      <c r="G145" s="40"/>
      <c r="H145" s="29"/>
      <c r="I145" s="31"/>
    </row>
    <row r="146" spans="1:9" x14ac:dyDescent="0.25">
      <c r="A146" s="10"/>
      <c r="B146" s="32"/>
      <c r="C146" s="11"/>
      <c r="D146" s="12"/>
      <c r="E146" s="12"/>
      <c r="F146" s="12" t="s">
        <v>327</v>
      </c>
      <c r="G146" s="11"/>
      <c r="H146" s="14"/>
      <c r="I146" s="15">
        <f>+SUBTOTAL(9,I141:I145)</f>
        <v>308.15073099999995</v>
      </c>
    </row>
    <row r="147" spans="1:9" x14ac:dyDescent="0.25">
      <c r="A147" s="33" t="s">
        <v>303</v>
      </c>
      <c r="B147" s="34" t="s">
        <v>328</v>
      </c>
      <c r="C147" s="23" t="s">
        <v>329</v>
      </c>
      <c r="D147" s="35"/>
      <c r="E147" s="22" t="s">
        <v>330</v>
      </c>
      <c r="F147" s="22" t="s">
        <v>331</v>
      </c>
      <c r="G147" s="23" t="s">
        <v>332</v>
      </c>
      <c r="H147" s="37" t="s">
        <v>323</v>
      </c>
      <c r="I147" s="38" t="s">
        <v>333</v>
      </c>
    </row>
    <row r="148" spans="1:9" x14ac:dyDescent="0.25">
      <c r="A148" s="86"/>
      <c r="B148" s="81"/>
      <c r="C148" s="85"/>
      <c r="D148" s="87"/>
      <c r="E148" s="84"/>
      <c r="F148" s="76"/>
      <c r="G148" s="76"/>
      <c r="H148" s="76"/>
      <c r="I148" s="82"/>
    </row>
    <row r="149" spans="1:9" x14ac:dyDescent="0.25">
      <c r="A149" s="26"/>
      <c r="B149" s="27"/>
      <c r="C149" s="40"/>
      <c r="D149" s="43"/>
      <c r="E149" s="42"/>
      <c r="F149" s="29"/>
      <c r="G149" s="29"/>
      <c r="H149" s="29"/>
      <c r="I149" s="31"/>
    </row>
    <row r="150" spans="1:9" x14ac:dyDescent="0.25">
      <c r="A150" s="26"/>
      <c r="B150" s="27"/>
      <c r="C150" s="40"/>
      <c r="D150" s="43"/>
      <c r="E150" s="42"/>
      <c r="F150" s="29"/>
      <c r="G150" s="29"/>
      <c r="H150" s="29"/>
      <c r="I150" s="31"/>
    </row>
    <row r="151" spans="1:9" x14ac:dyDescent="0.25">
      <c r="A151" s="26"/>
      <c r="B151" s="27"/>
      <c r="C151" s="40"/>
      <c r="D151" s="43"/>
      <c r="E151" s="42"/>
      <c r="F151" s="29"/>
      <c r="G151" s="76"/>
      <c r="H151" s="76"/>
      <c r="I151" s="31"/>
    </row>
    <row r="152" spans="1:9" x14ac:dyDescent="0.25">
      <c r="A152" s="26"/>
      <c r="B152" s="27"/>
      <c r="C152" s="40"/>
      <c r="D152" s="43"/>
      <c r="E152" s="42"/>
      <c r="F152" s="29"/>
      <c r="G152" s="76"/>
      <c r="H152" s="76"/>
      <c r="I152" s="31"/>
    </row>
    <row r="153" spans="1:9" x14ac:dyDescent="0.25">
      <c r="A153" s="26"/>
      <c r="B153" s="27"/>
      <c r="C153" s="40"/>
      <c r="D153" s="43"/>
      <c r="E153" s="42"/>
      <c r="F153" s="29"/>
      <c r="G153" s="76"/>
      <c r="H153" s="76"/>
      <c r="I153" s="31"/>
    </row>
    <row r="154" spans="1:9" x14ac:dyDescent="0.25">
      <c r="A154" s="26"/>
      <c r="B154" s="27"/>
      <c r="C154" s="40"/>
      <c r="D154" s="43"/>
      <c r="E154" s="42"/>
      <c r="F154" s="29"/>
      <c r="G154" s="76"/>
      <c r="H154" s="76"/>
      <c r="I154" s="31"/>
    </row>
    <row r="155" spans="1:9" x14ac:dyDescent="0.25">
      <c r="A155" s="26"/>
      <c r="B155" s="27"/>
      <c r="C155" s="40"/>
      <c r="D155" s="43"/>
      <c r="E155" s="42"/>
      <c r="F155" s="29"/>
      <c r="G155" s="76"/>
      <c r="H155" s="76"/>
      <c r="I155" s="31"/>
    </row>
    <row r="156" spans="1:9" x14ac:dyDescent="0.25">
      <c r="A156" s="10"/>
      <c r="B156" s="32"/>
      <c r="C156" s="11"/>
      <c r="D156" s="12"/>
      <c r="E156" s="12"/>
      <c r="F156" s="12" t="s">
        <v>337</v>
      </c>
      <c r="G156" s="11"/>
      <c r="H156" s="14"/>
      <c r="I156" s="15">
        <f>+SUBTOTAL(9,I148:I155)</f>
        <v>0</v>
      </c>
    </row>
    <row r="157" spans="1:9" x14ac:dyDescent="0.25">
      <c r="A157" s="10" t="s">
        <v>338</v>
      </c>
      <c r="B157" s="32"/>
      <c r="C157" s="11"/>
      <c r="D157" s="12"/>
      <c r="E157" s="12"/>
      <c r="F157" s="12"/>
      <c r="G157" s="11"/>
      <c r="H157" s="14"/>
      <c r="I157" s="62">
        <f>+SUBTOTAL(9,I130:I155)</f>
        <v>318.00900249302009</v>
      </c>
    </row>
    <row r="158" spans="1:9" x14ac:dyDescent="0.25">
      <c r="A158" s="10" t="s">
        <v>339</v>
      </c>
      <c r="B158" s="32"/>
      <c r="C158" s="11">
        <v>26.7</v>
      </c>
      <c r="D158" s="12"/>
      <c r="E158" s="12"/>
      <c r="F158" s="12"/>
      <c r="G158" s="11"/>
      <c r="H158" s="14"/>
      <c r="I158" s="15">
        <f>(I157*C158/100*100)/100</f>
        <v>84.908403665636357</v>
      </c>
    </row>
    <row r="159" spans="1:9" ht="15.75" thickBot="1" x14ac:dyDescent="0.3">
      <c r="A159" s="65" t="s">
        <v>340</v>
      </c>
      <c r="B159" s="65"/>
      <c r="C159" s="66"/>
      <c r="D159" s="67"/>
      <c r="E159" s="67"/>
      <c r="F159" s="67"/>
      <c r="G159" s="66"/>
      <c r="H159" s="68"/>
      <c r="I159" s="74">
        <f>+I157+I158</f>
        <v>402.91740615865643</v>
      </c>
    </row>
    <row r="160" spans="1:9" x14ac:dyDescent="0.25">
      <c r="A160" s="3"/>
      <c r="B160" s="4"/>
      <c r="C160" s="59" t="s">
        <v>297</v>
      </c>
      <c r="D160" s="5"/>
      <c r="E160" s="5"/>
      <c r="F160" s="6"/>
      <c r="G160" s="7"/>
      <c r="H160" s="8"/>
      <c r="I160" s="9"/>
    </row>
    <row r="161" spans="1:9" x14ac:dyDescent="0.25">
      <c r="A161" s="10" t="s">
        <v>298</v>
      </c>
      <c r="B161" s="88" t="s">
        <v>377</v>
      </c>
      <c r="C161" s="11"/>
      <c r="D161" s="12"/>
      <c r="E161" s="12"/>
      <c r="F161" s="12"/>
      <c r="G161" s="13" t="s">
        <v>299</v>
      </c>
      <c r="H161" s="61" t="s">
        <v>1</v>
      </c>
      <c r="I161" s="15" t="s">
        <v>1</v>
      </c>
    </row>
    <row r="162" spans="1:9" x14ac:dyDescent="0.25">
      <c r="A162" s="10"/>
      <c r="B162" s="16"/>
      <c r="C162" s="11"/>
      <c r="D162" s="17"/>
      <c r="E162" s="17" t="s">
        <v>300</v>
      </c>
      <c r="F162" s="12"/>
      <c r="G162" s="13" t="s">
        <v>301</v>
      </c>
      <c r="H162" s="14"/>
      <c r="I162" s="15" t="s">
        <v>302</v>
      </c>
    </row>
    <row r="163" spans="1:9" x14ac:dyDescent="0.25">
      <c r="A163" s="18" t="s">
        <v>303</v>
      </c>
      <c r="B163" s="19" t="s">
        <v>304</v>
      </c>
      <c r="C163" s="20"/>
      <c r="D163" s="21" t="s">
        <v>305</v>
      </c>
      <c r="E163" s="22" t="s">
        <v>306</v>
      </c>
      <c r="F163" s="22" t="s">
        <v>307</v>
      </c>
      <c r="G163" s="23" t="s">
        <v>306</v>
      </c>
      <c r="H163" s="24" t="s">
        <v>307</v>
      </c>
      <c r="I163" s="25" t="s">
        <v>308</v>
      </c>
    </row>
    <row r="164" spans="1:9" x14ac:dyDescent="0.25">
      <c r="A164" s="26"/>
      <c r="B164" s="27"/>
      <c r="C164" s="28"/>
      <c r="D164" s="29"/>
      <c r="E164" s="29"/>
      <c r="F164" s="29"/>
      <c r="G164" s="30"/>
      <c r="H164" s="30"/>
      <c r="I164" s="31"/>
    </row>
    <row r="165" spans="1:9" x14ac:dyDescent="0.25">
      <c r="A165" s="26"/>
      <c r="B165" s="27"/>
      <c r="C165" s="28"/>
      <c r="D165" s="29"/>
      <c r="E165" s="29"/>
      <c r="F165" s="29"/>
      <c r="G165" s="30"/>
      <c r="H165" s="30"/>
      <c r="I165" s="31"/>
    </row>
    <row r="166" spans="1:9" x14ac:dyDescent="0.25">
      <c r="A166" s="26"/>
      <c r="B166" s="27"/>
      <c r="C166" s="28"/>
      <c r="D166" s="29"/>
      <c r="E166" s="29"/>
      <c r="F166" s="29"/>
      <c r="G166" s="30"/>
      <c r="H166" s="30"/>
      <c r="I166" s="31"/>
    </row>
    <row r="167" spans="1:9" x14ac:dyDescent="0.25">
      <c r="A167" s="26"/>
      <c r="B167" s="27"/>
      <c r="C167" s="28"/>
      <c r="D167" s="29"/>
      <c r="E167" s="29"/>
      <c r="F167" s="29"/>
      <c r="G167" s="30"/>
      <c r="H167" s="30"/>
      <c r="I167" s="31"/>
    </row>
    <row r="168" spans="1:9" x14ac:dyDescent="0.25">
      <c r="A168" s="26"/>
      <c r="B168" s="27"/>
      <c r="C168" s="28"/>
      <c r="D168" s="29"/>
      <c r="E168" s="29"/>
      <c r="F168" s="29"/>
      <c r="G168" s="30"/>
      <c r="H168" s="30"/>
      <c r="I168" s="31"/>
    </row>
    <row r="169" spans="1:9" x14ac:dyDescent="0.25">
      <c r="A169" s="26"/>
      <c r="B169" s="27"/>
      <c r="C169" s="28"/>
      <c r="D169" s="29"/>
      <c r="E169" s="29"/>
      <c r="F169" s="29"/>
      <c r="G169" s="30"/>
      <c r="H169" s="30"/>
      <c r="I169" s="31"/>
    </row>
    <row r="170" spans="1:9" x14ac:dyDescent="0.25">
      <c r="A170" s="26"/>
      <c r="B170" s="27"/>
      <c r="C170" s="28"/>
      <c r="D170" s="29"/>
      <c r="E170" s="29"/>
      <c r="F170" s="29"/>
      <c r="G170" s="30"/>
      <c r="H170" s="30"/>
      <c r="I170" s="31"/>
    </row>
    <row r="171" spans="1:9" x14ac:dyDescent="0.25">
      <c r="A171" s="10"/>
      <c r="B171" s="32"/>
      <c r="C171" s="11"/>
      <c r="D171" s="12"/>
      <c r="E171" s="12"/>
      <c r="F171" s="12" t="s">
        <v>309</v>
      </c>
      <c r="G171" s="11"/>
      <c r="H171" s="14"/>
      <c r="I171" s="15">
        <f>+SUBTOTAL(9,I164:I170)</f>
        <v>0</v>
      </c>
    </row>
    <row r="172" spans="1:9" x14ac:dyDescent="0.25">
      <c r="A172" s="33" t="s">
        <v>303</v>
      </c>
      <c r="B172" s="34" t="s">
        <v>310</v>
      </c>
      <c r="C172" s="35"/>
      <c r="D172" s="36"/>
      <c r="E172" s="36"/>
      <c r="F172" s="36"/>
      <c r="G172" s="23" t="s">
        <v>305</v>
      </c>
      <c r="H172" s="37" t="s">
        <v>311</v>
      </c>
      <c r="I172" s="38" t="s">
        <v>312</v>
      </c>
    </row>
    <row r="173" spans="1:9" x14ac:dyDescent="0.25">
      <c r="A173" s="26"/>
      <c r="B173" s="27"/>
      <c r="C173" s="28"/>
      <c r="D173" s="39"/>
      <c r="E173" s="39"/>
      <c r="F173" s="39"/>
      <c r="G173" s="40"/>
      <c r="H173" s="29"/>
      <c r="I173" s="31"/>
    </row>
    <row r="174" spans="1:9" x14ac:dyDescent="0.25">
      <c r="A174" s="26"/>
      <c r="B174" s="27"/>
      <c r="C174" s="28"/>
      <c r="D174" s="39"/>
      <c r="E174" s="39"/>
      <c r="F174" s="39"/>
      <c r="G174" s="40"/>
      <c r="H174" s="29"/>
      <c r="I174" s="31"/>
    </row>
    <row r="175" spans="1:9" x14ac:dyDescent="0.25">
      <c r="A175" s="26"/>
      <c r="B175" s="27"/>
      <c r="C175" s="28"/>
      <c r="D175" s="39"/>
      <c r="E175" s="39"/>
      <c r="F175" s="39"/>
      <c r="G175" s="40"/>
      <c r="H175" s="29"/>
      <c r="I175" s="31"/>
    </row>
    <row r="176" spans="1:9" x14ac:dyDescent="0.25">
      <c r="A176" s="26" t="s">
        <v>313</v>
      </c>
      <c r="B176" s="27"/>
      <c r="C176" s="28"/>
      <c r="D176" s="39"/>
      <c r="E176" s="39"/>
      <c r="F176" s="39"/>
      <c r="G176" s="40"/>
      <c r="H176" s="29"/>
      <c r="I176" s="31"/>
    </row>
    <row r="177" spans="1:9" x14ac:dyDescent="0.25">
      <c r="A177" s="26" t="s">
        <v>313</v>
      </c>
      <c r="B177" s="27"/>
      <c r="C177" s="28"/>
      <c r="D177" s="39"/>
      <c r="E177" s="39"/>
      <c r="F177" s="39"/>
      <c r="G177" s="40"/>
      <c r="H177" s="29"/>
      <c r="I177" s="31"/>
    </row>
    <row r="178" spans="1:9" x14ac:dyDescent="0.25">
      <c r="A178" s="26" t="s">
        <v>313</v>
      </c>
      <c r="B178" s="27"/>
      <c r="C178" s="28"/>
      <c r="D178" s="39"/>
      <c r="E178" s="39"/>
      <c r="F178" s="39"/>
      <c r="G178" s="40"/>
      <c r="H178" s="29"/>
      <c r="I178" s="31"/>
    </row>
    <row r="179" spans="1:9" x14ac:dyDescent="0.25">
      <c r="A179" s="10"/>
      <c r="B179" s="32"/>
      <c r="C179" s="11"/>
      <c r="D179" s="12"/>
      <c r="E179" s="12"/>
      <c r="F179" s="12" t="s">
        <v>314</v>
      </c>
      <c r="G179" s="11"/>
      <c r="H179" s="14"/>
      <c r="I179" s="15"/>
    </row>
    <row r="180" spans="1:9" x14ac:dyDescent="0.25">
      <c r="A180" s="10"/>
      <c r="B180" s="32"/>
      <c r="C180" s="11"/>
      <c r="D180" s="12"/>
      <c r="E180" s="12" t="s">
        <v>315</v>
      </c>
      <c r="F180" s="12"/>
      <c r="G180" s="11"/>
      <c r="H180" s="14"/>
      <c r="I180" s="15"/>
    </row>
    <row r="181" spans="1:9" x14ac:dyDescent="0.25">
      <c r="A181" s="10"/>
      <c r="B181" s="32"/>
      <c r="C181" s="11"/>
      <c r="D181" s="12"/>
      <c r="E181" s="12" t="s">
        <v>316</v>
      </c>
      <c r="F181" s="12"/>
      <c r="G181" s="11"/>
      <c r="H181" s="14"/>
      <c r="I181" s="15"/>
    </row>
    <row r="182" spans="1:9" x14ac:dyDescent="0.25">
      <c r="A182" s="10"/>
      <c r="B182" s="32"/>
      <c r="C182" s="11"/>
      <c r="D182" s="12"/>
      <c r="E182" s="12"/>
      <c r="F182" s="12" t="s">
        <v>317</v>
      </c>
      <c r="G182" s="11"/>
      <c r="H182" s="14"/>
      <c r="I182" s="15"/>
    </row>
    <row r="183" spans="1:9" x14ac:dyDescent="0.25">
      <c r="A183" s="10"/>
      <c r="B183" s="32" t="s">
        <v>318</v>
      </c>
      <c r="C183" s="11"/>
      <c r="D183" s="12"/>
      <c r="E183" s="12"/>
      <c r="F183" s="12" t="s">
        <v>319</v>
      </c>
      <c r="G183" s="11"/>
      <c r="H183" s="14"/>
      <c r="I183" s="15"/>
    </row>
    <row r="184" spans="1:9" x14ac:dyDescent="0.25">
      <c r="A184" s="33" t="s">
        <v>303</v>
      </c>
      <c r="B184" s="34" t="s">
        <v>320</v>
      </c>
      <c r="C184" s="35"/>
      <c r="D184" s="36"/>
      <c r="E184" s="36"/>
      <c r="F184" s="22" t="s">
        <v>321</v>
      </c>
      <c r="G184" s="23" t="s">
        <v>322</v>
      </c>
      <c r="H184" s="37" t="s">
        <v>323</v>
      </c>
      <c r="I184" s="38" t="s">
        <v>324</v>
      </c>
    </row>
    <row r="185" spans="1:9" x14ac:dyDescent="0.25">
      <c r="A185" s="26" t="s">
        <v>439</v>
      </c>
      <c r="B185" s="27" t="s">
        <v>334</v>
      </c>
      <c r="C185" s="28"/>
      <c r="D185" s="39"/>
      <c r="E185" s="39"/>
      <c r="F185" s="41" t="s">
        <v>64</v>
      </c>
      <c r="G185" s="75">
        <v>0.35</v>
      </c>
      <c r="H185" s="29">
        <v>230</v>
      </c>
      <c r="I185" s="31">
        <f>H185*G185</f>
        <v>80.5</v>
      </c>
    </row>
    <row r="186" spans="1:9" x14ac:dyDescent="0.25">
      <c r="A186" s="26"/>
      <c r="B186" s="27"/>
      <c r="C186" s="28"/>
      <c r="D186" s="39"/>
      <c r="E186" s="39"/>
      <c r="F186" s="41"/>
      <c r="G186" s="29"/>
      <c r="H186" s="29"/>
      <c r="I186" s="31"/>
    </row>
    <row r="187" spans="1:9" x14ac:dyDescent="0.25">
      <c r="A187" s="26"/>
      <c r="B187" s="27"/>
      <c r="C187" s="28"/>
      <c r="D187" s="39"/>
      <c r="E187" s="39"/>
      <c r="F187" s="41"/>
      <c r="G187" s="29"/>
      <c r="H187" s="29"/>
      <c r="I187" s="31"/>
    </row>
    <row r="188" spans="1:9" x14ac:dyDescent="0.25">
      <c r="A188" s="26"/>
      <c r="B188" s="27"/>
      <c r="C188" s="28"/>
      <c r="D188" s="39"/>
      <c r="E188" s="39"/>
      <c r="F188" s="41"/>
      <c r="G188" s="29"/>
      <c r="H188" s="29"/>
      <c r="I188" s="31"/>
    </row>
    <row r="189" spans="1:9" x14ac:dyDescent="0.25">
      <c r="A189" s="26"/>
      <c r="B189" s="27"/>
      <c r="C189" s="28"/>
      <c r="D189" s="39"/>
      <c r="E189" s="39"/>
      <c r="F189" s="41"/>
      <c r="G189" s="29"/>
      <c r="H189" s="29"/>
      <c r="I189" s="31"/>
    </row>
    <row r="190" spans="1:9" x14ac:dyDescent="0.25">
      <c r="A190" s="26"/>
      <c r="B190" s="27"/>
      <c r="C190" s="28"/>
      <c r="D190" s="39"/>
      <c r="E190" s="39"/>
      <c r="F190" s="41"/>
      <c r="G190" s="29"/>
      <c r="H190" s="29"/>
      <c r="I190" s="31"/>
    </row>
    <row r="191" spans="1:9" x14ac:dyDescent="0.25">
      <c r="A191" s="26" t="s">
        <v>313</v>
      </c>
      <c r="B191" s="27"/>
      <c r="C191" s="28"/>
      <c r="D191" s="39"/>
      <c r="E191" s="39"/>
      <c r="F191" s="42"/>
      <c r="G191" s="40"/>
      <c r="H191" s="29"/>
      <c r="I191" s="31"/>
    </row>
    <row r="192" spans="1:9" x14ac:dyDescent="0.25">
      <c r="A192" s="10"/>
      <c r="B192" s="32"/>
      <c r="C192" s="11"/>
      <c r="D192" s="12"/>
      <c r="E192" s="12"/>
      <c r="F192" s="12" t="s">
        <v>325</v>
      </c>
      <c r="G192" s="11"/>
      <c r="H192" s="14"/>
      <c r="I192" s="15">
        <f>+SUBTOTAL(9,I185:I191)</f>
        <v>80.5</v>
      </c>
    </row>
    <row r="193" spans="1:9" x14ac:dyDescent="0.25">
      <c r="A193" s="33" t="s">
        <v>303</v>
      </c>
      <c r="B193" s="34" t="s">
        <v>326</v>
      </c>
      <c r="C193" s="35"/>
      <c r="D193" s="36"/>
      <c r="E193" s="36"/>
      <c r="F193" s="22" t="s">
        <v>321</v>
      </c>
      <c r="G193" s="23" t="s">
        <v>322</v>
      </c>
      <c r="H193" s="37" t="s">
        <v>323</v>
      </c>
      <c r="I193" s="38" t="s">
        <v>324</v>
      </c>
    </row>
    <row r="194" spans="1:9" x14ac:dyDescent="0.25">
      <c r="A194" s="26" t="s">
        <v>353</v>
      </c>
      <c r="B194" s="27" t="s">
        <v>354</v>
      </c>
      <c r="C194" s="28"/>
      <c r="D194" s="39"/>
      <c r="E194" s="39"/>
      <c r="F194" s="27" t="s">
        <v>3</v>
      </c>
      <c r="G194" s="29">
        <v>55</v>
      </c>
      <c r="H194" s="29">
        <v>0.96</v>
      </c>
      <c r="I194" s="31">
        <f>H194*G194</f>
        <v>52.8</v>
      </c>
    </row>
    <row r="195" spans="1:9" x14ac:dyDescent="0.25">
      <c r="A195" s="26" t="s">
        <v>355</v>
      </c>
      <c r="B195" s="27" t="s">
        <v>356</v>
      </c>
      <c r="C195" s="28"/>
      <c r="D195" s="39"/>
      <c r="E195" s="39"/>
      <c r="F195" s="27" t="s">
        <v>3</v>
      </c>
      <c r="G195" s="76">
        <v>30.039489126418399</v>
      </c>
      <c r="H195" s="29">
        <v>0.84</v>
      </c>
      <c r="I195" s="31">
        <f>H195*G195</f>
        <v>25.233170866191454</v>
      </c>
    </row>
    <row r="196" spans="1:9" x14ac:dyDescent="0.25">
      <c r="A196" s="77" t="s">
        <v>363</v>
      </c>
      <c r="B196" s="78" t="s">
        <v>406</v>
      </c>
      <c r="C196" s="79"/>
      <c r="D196" s="80"/>
      <c r="E196" s="80"/>
      <c r="F196" s="81" t="s">
        <v>3</v>
      </c>
      <c r="G196" s="76">
        <v>6.0476000000000001</v>
      </c>
      <c r="H196" s="76">
        <v>1</v>
      </c>
      <c r="I196" s="82">
        <f>H196*G196</f>
        <v>6.0476000000000001</v>
      </c>
    </row>
    <row r="197" spans="1:9" x14ac:dyDescent="0.25">
      <c r="A197" s="83" t="s">
        <v>371</v>
      </c>
      <c r="B197" s="83" t="s">
        <v>372</v>
      </c>
      <c r="C197" s="79"/>
      <c r="D197" s="80"/>
      <c r="E197" s="80"/>
      <c r="F197" s="84" t="s">
        <v>3</v>
      </c>
      <c r="G197" s="85">
        <v>20.78</v>
      </c>
      <c r="H197" s="76">
        <v>1</v>
      </c>
      <c r="I197" s="82">
        <f>H197*G197</f>
        <v>20.78</v>
      </c>
    </row>
    <row r="198" spans="1:9" x14ac:dyDescent="0.25">
      <c r="A198" s="26" t="s">
        <v>313</v>
      </c>
      <c r="B198" s="27"/>
      <c r="C198" s="28"/>
      <c r="D198" s="39"/>
      <c r="E198" s="39"/>
      <c r="F198" s="42"/>
      <c r="G198" s="40"/>
      <c r="H198" s="29"/>
      <c r="I198" s="31"/>
    </row>
    <row r="199" spans="1:9" x14ac:dyDescent="0.25">
      <c r="A199" s="10"/>
      <c r="B199" s="32"/>
      <c r="C199" s="11"/>
      <c r="D199" s="12"/>
      <c r="E199" s="12"/>
      <c r="F199" s="12" t="s">
        <v>327</v>
      </c>
      <c r="G199" s="11"/>
      <c r="H199" s="14"/>
      <c r="I199" s="15">
        <f>+SUBTOTAL(9,I194:I198)</f>
        <v>104.86077086619146</v>
      </c>
    </row>
    <row r="200" spans="1:9" x14ac:dyDescent="0.25">
      <c r="A200" s="33" t="s">
        <v>303</v>
      </c>
      <c r="B200" s="34" t="s">
        <v>328</v>
      </c>
      <c r="C200" s="23" t="s">
        <v>329</v>
      </c>
      <c r="D200" s="35"/>
      <c r="E200" s="22" t="s">
        <v>330</v>
      </c>
      <c r="F200" s="22" t="s">
        <v>331</v>
      </c>
      <c r="G200" s="23" t="s">
        <v>332</v>
      </c>
      <c r="H200" s="37" t="s">
        <v>323</v>
      </c>
      <c r="I200" s="38" t="s">
        <v>333</v>
      </c>
    </row>
    <row r="201" spans="1:9" x14ac:dyDescent="0.25">
      <c r="A201" s="86" t="s">
        <v>344</v>
      </c>
      <c r="B201" s="81" t="s">
        <v>345</v>
      </c>
      <c r="C201" s="85" t="s">
        <v>334</v>
      </c>
      <c r="D201" s="87"/>
      <c r="E201" s="84" t="s">
        <v>38</v>
      </c>
      <c r="F201" s="76">
        <v>16.2</v>
      </c>
      <c r="G201" s="76">
        <v>0.29886791443850302</v>
      </c>
      <c r="H201" s="76">
        <v>0</v>
      </c>
      <c r="I201" s="82">
        <v>0</v>
      </c>
    </row>
    <row r="202" spans="1:9" x14ac:dyDescent="0.25">
      <c r="A202" s="26" t="s">
        <v>401</v>
      </c>
      <c r="B202" s="27" t="s">
        <v>402</v>
      </c>
      <c r="C202" s="40" t="s">
        <v>334</v>
      </c>
      <c r="D202" s="43"/>
      <c r="E202" s="42" t="s">
        <v>38</v>
      </c>
      <c r="F202" s="29">
        <v>30</v>
      </c>
      <c r="G202" s="76">
        <v>0.75066705202312101</v>
      </c>
      <c r="H202" s="29">
        <v>0.23</v>
      </c>
      <c r="I202" s="31">
        <f t="shared" ref="I202:I208" si="2">H202*G202*F202</f>
        <v>5.179602658959535</v>
      </c>
    </row>
    <row r="203" spans="1:9" x14ac:dyDescent="0.25">
      <c r="A203" s="26" t="s">
        <v>404</v>
      </c>
      <c r="B203" s="27" t="s">
        <v>438</v>
      </c>
      <c r="C203" s="40" t="s">
        <v>334</v>
      </c>
      <c r="D203" s="43"/>
      <c r="E203" s="42" t="s">
        <v>38</v>
      </c>
      <c r="F203" s="29">
        <v>0.30000000000000004</v>
      </c>
      <c r="G203" s="76">
        <v>1.0067085271317799</v>
      </c>
      <c r="H203" s="29">
        <v>0.23</v>
      </c>
      <c r="I203" s="31">
        <f t="shared" si="2"/>
        <v>6.9462888372092829E-2</v>
      </c>
    </row>
    <row r="204" spans="1:9" x14ac:dyDescent="0.25">
      <c r="A204" s="26" t="s">
        <v>357</v>
      </c>
      <c r="B204" s="27" t="s">
        <v>358</v>
      </c>
      <c r="C204" s="40" t="s">
        <v>335</v>
      </c>
      <c r="D204" s="43"/>
      <c r="E204" s="42" t="s">
        <v>38</v>
      </c>
      <c r="F204" s="29">
        <v>159</v>
      </c>
      <c r="G204" s="76">
        <v>0.31082780748663102</v>
      </c>
      <c r="H204" s="76">
        <v>1.44</v>
      </c>
      <c r="I204" s="31">
        <f t="shared" si="2"/>
        <v>71.167134802139032</v>
      </c>
    </row>
    <row r="205" spans="1:9" x14ac:dyDescent="0.25">
      <c r="A205" s="26" t="s">
        <v>359</v>
      </c>
      <c r="B205" s="27" t="s">
        <v>360</v>
      </c>
      <c r="C205" s="40" t="s">
        <v>335</v>
      </c>
      <c r="D205" s="43"/>
      <c r="E205" s="42" t="s">
        <v>38</v>
      </c>
      <c r="F205" s="29">
        <v>30</v>
      </c>
      <c r="G205" s="76">
        <v>0.45948458498023714</v>
      </c>
      <c r="H205" s="76">
        <v>1.44</v>
      </c>
      <c r="I205" s="31">
        <f t="shared" si="2"/>
        <v>19.849734071146244</v>
      </c>
    </row>
    <row r="206" spans="1:9" x14ac:dyDescent="0.25">
      <c r="A206" s="26" t="s">
        <v>361</v>
      </c>
      <c r="B206" s="27" t="s">
        <v>362</v>
      </c>
      <c r="C206" s="40" t="s">
        <v>335</v>
      </c>
      <c r="D206" s="43"/>
      <c r="E206" s="42" t="s">
        <v>38</v>
      </c>
      <c r="F206" s="29">
        <v>0.30000000000000004</v>
      </c>
      <c r="G206" s="76">
        <v>0.59009949238578685</v>
      </c>
      <c r="H206" s="76">
        <v>1.44</v>
      </c>
      <c r="I206" s="31">
        <f t="shared" si="2"/>
        <v>0.25492298071065994</v>
      </c>
    </row>
    <row r="207" spans="1:9" x14ac:dyDescent="0.25">
      <c r="A207" s="26" t="s">
        <v>359</v>
      </c>
      <c r="B207" s="27" t="s">
        <v>360</v>
      </c>
      <c r="C207" s="40" t="s">
        <v>336</v>
      </c>
      <c r="D207" s="43"/>
      <c r="E207" s="42" t="s">
        <v>38</v>
      </c>
      <c r="F207" s="29">
        <v>16.100000000000001</v>
      </c>
      <c r="G207" s="76">
        <v>0.45948458498023714</v>
      </c>
      <c r="H207" s="76">
        <v>1.26</v>
      </c>
      <c r="I207" s="31">
        <f t="shared" si="2"/>
        <v>9.3211042909090907</v>
      </c>
    </row>
    <row r="208" spans="1:9" x14ac:dyDescent="0.25">
      <c r="A208" s="26" t="s">
        <v>361</v>
      </c>
      <c r="B208" s="27" t="s">
        <v>362</v>
      </c>
      <c r="C208" s="40" t="s">
        <v>336</v>
      </c>
      <c r="D208" s="43"/>
      <c r="E208" s="42" t="s">
        <v>38</v>
      </c>
      <c r="F208" s="29">
        <v>3</v>
      </c>
      <c r="G208" s="76">
        <v>0.59009949238578685</v>
      </c>
      <c r="H208" s="76">
        <v>1.26</v>
      </c>
      <c r="I208" s="31">
        <f t="shared" si="2"/>
        <v>2.230576081218274</v>
      </c>
    </row>
    <row r="209" spans="1:9" x14ac:dyDescent="0.25">
      <c r="A209" s="10"/>
      <c r="B209" s="32"/>
      <c r="C209" s="11"/>
      <c r="D209" s="12"/>
      <c r="E209" s="12"/>
      <c r="F209" s="12" t="s">
        <v>337</v>
      </c>
      <c r="G209" s="11"/>
      <c r="H209" s="14"/>
      <c r="I209" s="15">
        <f>+SUBTOTAL(9,I201:I208)</f>
        <v>108.07253777345493</v>
      </c>
    </row>
    <row r="210" spans="1:9" x14ac:dyDescent="0.25">
      <c r="A210" s="10" t="s">
        <v>338</v>
      </c>
      <c r="B210" s="32"/>
      <c r="C210" s="11"/>
      <c r="D210" s="12"/>
      <c r="E210" s="12"/>
      <c r="F210" s="12"/>
      <c r="G210" s="11"/>
      <c r="H210" s="14"/>
      <c r="I210" s="62">
        <f>+SUBTOTAL(9,I183:I208)</f>
        <v>293.43330863964638</v>
      </c>
    </row>
    <row r="211" spans="1:9" x14ac:dyDescent="0.25">
      <c r="A211" s="10" t="s">
        <v>339</v>
      </c>
      <c r="B211" s="32"/>
      <c r="C211" s="11" t="s">
        <v>1</v>
      </c>
      <c r="D211" s="12"/>
      <c r="E211" s="12"/>
      <c r="F211" s="12"/>
      <c r="G211" s="11"/>
      <c r="H211" s="14"/>
      <c r="I211" s="15" t="s">
        <v>1</v>
      </c>
    </row>
    <row r="212" spans="1:9" ht="15.75" thickBot="1" x14ac:dyDescent="0.3">
      <c r="A212" s="65" t="s">
        <v>340</v>
      </c>
      <c r="B212" s="65"/>
      <c r="C212" s="66"/>
      <c r="D212" s="67"/>
      <c r="E212" s="67"/>
      <c r="F212" s="67"/>
      <c r="G212" s="66"/>
      <c r="H212" s="68"/>
      <c r="I212" s="74" t="s">
        <v>1</v>
      </c>
    </row>
    <row r="213" spans="1:9" x14ac:dyDescent="0.25">
      <c r="A213" s="3"/>
      <c r="B213" s="4"/>
      <c r="C213" s="59" t="s">
        <v>297</v>
      </c>
      <c r="D213" s="5"/>
      <c r="E213" s="5"/>
      <c r="F213" s="6"/>
      <c r="G213" s="7"/>
      <c r="H213" s="8"/>
      <c r="I213" s="9"/>
    </row>
    <row r="214" spans="1:9" x14ac:dyDescent="0.25">
      <c r="A214" s="10" t="s">
        <v>298</v>
      </c>
      <c r="B214" s="88" t="s">
        <v>375</v>
      </c>
      <c r="C214" s="11"/>
      <c r="D214" s="12"/>
      <c r="E214" s="12"/>
      <c r="F214" s="12"/>
      <c r="G214" s="13" t="s">
        <v>299</v>
      </c>
      <c r="H214" s="61" t="s">
        <v>376</v>
      </c>
      <c r="I214" s="15" t="s">
        <v>1</v>
      </c>
    </row>
    <row r="215" spans="1:9" x14ac:dyDescent="0.25">
      <c r="A215" s="10"/>
      <c r="B215" s="16"/>
      <c r="C215" s="11"/>
      <c r="D215" s="17"/>
      <c r="E215" s="17" t="s">
        <v>300</v>
      </c>
      <c r="F215" s="12"/>
      <c r="G215" s="13" t="s">
        <v>301</v>
      </c>
      <c r="H215" s="14"/>
      <c r="I215" s="15" t="s">
        <v>302</v>
      </c>
    </row>
    <row r="216" spans="1:9" x14ac:dyDescent="0.25">
      <c r="A216" s="18" t="s">
        <v>303</v>
      </c>
      <c r="B216" s="19" t="s">
        <v>304</v>
      </c>
      <c r="C216" s="20"/>
      <c r="D216" s="21" t="s">
        <v>305</v>
      </c>
      <c r="E216" s="22" t="s">
        <v>306</v>
      </c>
      <c r="F216" s="22" t="s">
        <v>307</v>
      </c>
      <c r="G216" s="23" t="s">
        <v>306</v>
      </c>
      <c r="H216" s="24" t="s">
        <v>307</v>
      </c>
      <c r="I216" s="25" t="s">
        <v>308</v>
      </c>
    </row>
    <row r="217" spans="1:9" x14ac:dyDescent="0.25">
      <c r="A217" s="26"/>
      <c r="B217" s="27"/>
      <c r="C217" s="28"/>
      <c r="D217" s="29"/>
      <c r="E217" s="29"/>
      <c r="F217" s="29"/>
      <c r="G217" s="30"/>
      <c r="H217" s="30"/>
      <c r="I217" s="31"/>
    </row>
    <row r="218" spans="1:9" x14ac:dyDescent="0.25">
      <c r="A218" s="26"/>
      <c r="B218" s="27"/>
      <c r="C218" s="28"/>
      <c r="D218" s="29"/>
      <c r="E218" s="29"/>
      <c r="F218" s="29"/>
      <c r="G218" s="30"/>
      <c r="H218" s="30"/>
      <c r="I218" s="31"/>
    </row>
    <row r="219" spans="1:9" x14ac:dyDescent="0.25">
      <c r="A219" s="26"/>
      <c r="B219" s="27"/>
      <c r="C219" s="28"/>
      <c r="D219" s="29"/>
      <c r="E219" s="29"/>
      <c r="F219" s="29"/>
      <c r="G219" s="30"/>
      <c r="H219" s="30"/>
      <c r="I219" s="31"/>
    </row>
    <row r="220" spans="1:9" x14ac:dyDescent="0.25">
      <c r="A220" s="26"/>
      <c r="B220" s="27"/>
      <c r="C220" s="28"/>
      <c r="D220" s="29"/>
      <c r="E220" s="29"/>
      <c r="F220" s="29"/>
      <c r="G220" s="30"/>
      <c r="H220" s="30"/>
      <c r="I220" s="31"/>
    </row>
    <row r="221" spans="1:9" x14ac:dyDescent="0.25">
      <c r="A221" s="26"/>
      <c r="B221" s="27"/>
      <c r="C221" s="28"/>
      <c r="D221" s="29"/>
      <c r="E221" s="29"/>
      <c r="F221" s="29"/>
      <c r="G221" s="30"/>
      <c r="H221" s="30"/>
      <c r="I221" s="31"/>
    </row>
    <row r="222" spans="1:9" x14ac:dyDescent="0.25">
      <c r="A222" s="26"/>
      <c r="B222" s="27"/>
      <c r="C222" s="28"/>
      <c r="D222" s="29"/>
      <c r="E222" s="29"/>
      <c r="F222" s="29"/>
      <c r="G222" s="30"/>
      <c r="H222" s="30"/>
      <c r="I222" s="31"/>
    </row>
    <row r="223" spans="1:9" x14ac:dyDescent="0.25">
      <c r="A223" s="26"/>
      <c r="B223" s="27"/>
      <c r="C223" s="28"/>
      <c r="D223" s="29"/>
      <c r="E223" s="29"/>
      <c r="F223" s="29"/>
      <c r="G223" s="30"/>
      <c r="H223" s="30"/>
      <c r="I223" s="31"/>
    </row>
    <row r="224" spans="1:9" x14ac:dyDescent="0.25">
      <c r="A224" s="10"/>
      <c r="B224" s="32"/>
      <c r="C224" s="11"/>
      <c r="D224" s="12"/>
      <c r="E224" s="12"/>
      <c r="F224" s="12" t="s">
        <v>309</v>
      </c>
      <c r="G224" s="11"/>
      <c r="H224" s="14"/>
      <c r="I224" s="15">
        <f>+SUBTOTAL(9,I217:I223)</f>
        <v>0</v>
      </c>
    </row>
    <row r="225" spans="1:9" x14ac:dyDescent="0.25">
      <c r="A225" s="33" t="s">
        <v>303</v>
      </c>
      <c r="B225" s="34" t="s">
        <v>310</v>
      </c>
      <c r="C225" s="35"/>
      <c r="D225" s="36"/>
      <c r="E225" s="36"/>
      <c r="F225" s="36"/>
      <c r="G225" s="23" t="s">
        <v>305</v>
      </c>
      <c r="H225" s="37" t="s">
        <v>311</v>
      </c>
      <c r="I225" s="38" t="s">
        <v>312</v>
      </c>
    </row>
    <row r="226" spans="1:9" x14ac:dyDescent="0.25">
      <c r="A226" s="26"/>
      <c r="B226" s="27"/>
      <c r="C226" s="28"/>
      <c r="D226" s="39"/>
      <c r="E226" s="39"/>
      <c r="F226" s="39"/>
      <c r="G226" s="40"/>
      <c r="H226" s="29"/>
      <c r="I226" s="31"/>
    </row>
    <row r="227" spans="1:9" x14ac:dyDescent="0.25">
      <c r="A227" s="26"/>
      <c r="B227" s="27"/>
      <c r="C227" s="28"/>
      <c r="D227" s="39"/>
      <c r="E227" s="39"/>
      <c r="F227" s="39"/>
      <c r="G227" s="40"/>
      <c r="H227" s="29"/>
      <c r="I227" s="31"/>
    </row>
    <row r="228" spans="1:9" x14ac:dyDescent="0.25">
      <c r="A228" s="26"/>
      <c r="B228" s="27"/>
      <c r="C228" s="28"/>
      <c r="D228" s="39"/>
      <c r="E228" s="39"/>
      <c r="F228" s="39"/>
      <c r="G228" s="40"/>
      <c r="H228" s="29"/>
      <c r="I228" s="31"/>
    </row>
    <row r="229" spans="1:9" x14ac:dyDescent="0.25">
      <c r="A229" s="26" t="s">
        <v>313</v>
      </c>
      <c r="B229" s="27"/>
      <c r="C229" s="28"/>
      <c r="D229" s="39"/>
      <c r="E229" s="39"/>
      <c r="F229" s="39"/>
      <c r="G229" s="40"/>
      <c r="H229" s="29"/>
      <c r="I229" s="31"/>
    </row>
    <row r="230" spans="1:9" x14ac:dyDescent="0.25">
      <c r="A230" s="26" t="s">
        <v>313</v>
      </c>
      <c r="B230" s="27"/>
      <c r="C230" s="28"/>
      <c r="D230" s="39"/>
      <c r="E230" s="39"/>
      <c r="F230" s="39"/>
      <c r="G230" s="40"/>
      <c r="H230" s="29"/>
      <c r="I230" s="31"/>
    </row>
    <row r="231" spans="1:9" x14ac:dyDescent="0.25">
      <c r="A231" s="26" t="s">
        <v>313</v>
      </c>
      <c r="B231" s="27"/>
      <c r="C231" s="28"/>
      <c r="D231" s="39"/>
      <c r="E231" s="39"/>
      <c r="F231" s="39"/>
      <c r="G231" s="40"/>
      <c r="H231" s="29"/>
      <c r="I231" s="31"/>
    </row>
    <row r="232" spans="1:9" x14ac:dyDescent="0.25">
      <c r="A232" s="10"/>
      <c r="B232" s="32"/>
      <c r="C232" s="11"/>
      <c r="D232" s="12"/>
      <c r="E232" s="12"/>
      <c r="F232" s="12" t="s">
        <v>314</v>
      </c>
      <c r="G232" s="11"/>
      <c r="H232" s="14"/>
      <c r="I232" s="15"/>
    </row>
    <row r="233" spans="1:9" x14ac:dyDescent="0.25">
      <c r="A233" s="10"/>
      <c r="B233" s="32"/>
      <c r="C233" s="11"/>
      <c r="D233" s="12"/>
      <c r="E233" s="12" t="s">
        <v>315</v>
      </c>
      <c r="F233" s="12"/>
      <c r="G233" s="11"/>
      <c r="H233" s="14"/>
      <c r="I233" s="15"/>
    </row>
    <row r="234" spans="1:9" x14ac:dyDescent="0.25">
      <c r="A234" s="10"/>
      <c r="B234" s="32"/>
      <c r="C234" s="11"/>
      <c r="D234" s="12"/>
      <c r="E234" s="12" t="s">
        <v>316</v>
      </c>
      <c r="F234" s="12"/>
      <c r="G234" s="11"/>
      <c r="H234" s="14"/>
      <c r="I234" s="15"/>
    </row>
    <row r="235" spans="1:9" x14ac:dyDescent="0.25">
      <c r="A235" s="10"/>
      <c r="B235" s="32"/>
      <c r="C235" s="11"/>
      <c r="D235" s="12"/>
      <c r="E235" s="12"/>
      <c r="F235" s="12" t="s">
        <v>317</v>
      </c>
      <c r="G235" s="11"/>
      <c r="H235" s="14"/>
      <c r="I235" s="15"/>
    </row>
    <row r="236" spans="1:9" x14ac:dyDescent="0.25">
      <c r="A236" s="10"/>
      <c r="B236" s="32" t="s">
        <v>318</v>
      </c>
      <c r="C236" s="11"/>
      <c r="D236" s="12"/>
      <c r="E236" s="12"/>
      <c r="F236" s="12" t="s">
        <v>319</v>
      </c>
      <c r="G236" s="11"/>
      <c r="H236" s="14"/>
      <c r="I236" s="15"/>
    </row>
    <row r="237" spans="1:9" x14ac:dyDescent="0.25">
      <c r="A237" s="33" t="s">
        <v>303</v>
      </c>
      <c r="B237" s="34" t="s">
        <v>320</v>
      </c>
      <c r="C237" s="35"/>
      <c r="D237" s="36"/>
      <c r="E237" s="36"/>
      <c r="F237" s="22" t="s">
        <v>321</v>
      </c>
      <c r="G237" s="23" t="s">
        <v>322</v>
      </c>
      <c r="H237" s="37" t="s">
        <v>323</v>
      </c>
      <c r="I237" s="38" t="s">
        <v>324</v>
      </c>
    </row>
    <row r="238" spans="1:9" x14ac:dyDescent="0.25">
      <c r="A238" s="26" t="s">
        <v>440</v>
      </c>
      <c r="B238" s="27" t="s">
        <v>334</v>
      </c>
      <c r="C238" s="28"/>
      <c r="D238" s="39"/>
      <c r="E238" s="39"/>
      <c r="F238" s="41" t="s">
        <v>64</v>
      </c>
      <c r="G238" s="75">
        <v>0.35</v>
      </c>
      <c r="H238" s="29">
        <v>200</v>
      </c>
      <c r="I238" s="31">
        <f>H238*G238</f>
        <v>70</v>
      </c>
    </row>
    <row r="239" spans="1:9" x14ac:dyDescent="0.25">
      <c r="A239" s="26"/>
      <c r="B239" s="27"/>
      <c r="C239" s="28"/>
      <c r="D239" s="39"/>
      <c r="E239" s="39"/>
      <c r="F239" s="41"/>
      <c r="G239" s="29"/>
      <c r="H239" s="29"/>
      <c r="I239" s="31"/>
    </row>
    <row r="240" spans="1:9" x14ac:dyDescent="0.25">
      <c r="A240" s="26"/>
      <c r="B240" s="27"/>
      <c r="C240" s="28"/>
      <c r="D240" s="39"/>
      <c r="E240" s="39"/>
      <c r="F240" s="41"/>
      <c r="G240" s="29"/>
      <c r="H240" s="29"/>
      <c r="I240" s="31"/>
    </row>
    <row r="241" spans="1:9" x14ac:dyDescent="0.25">
      <c r="A241" s="26"/>
      <c r="B241" s="27"/>
      <c r="C241" s="28"/>
      <c r="D241" s="39"/>
      <c r="E241" s="39"/>
      <c r="F241" s="41"/>
      <c r="G241" s="29"/>
      <c r="H241" s="29"/>
      <c r="I241" s="31"/>
    </row>
    <row r="242" spans="1:9" x14ac:dyDescent="0.25">
      <c r="A242" s="26"/>
      <c r="B242" s="27"/>
      <c r="C242" s="28"/>
      <c r="D242" s="39"/>
      <c r="E242" s="39"/>
      <c r="F242" s="41"/>
      <c r="G242" s="29"/>
      <c r="H242" s="29"/>
      <c r="I242" s="31"/>
    </row>
    <row r="243" spans="1:9" x14ac:dyDescent="0.25">
      <c r="A243" s="26"/>
      <c r="B243" s="27"/>
      <c r="C243" s="28"/>
      <c r="D243" s="39"/>
      <c r="E243" s="39"/>
      <c r="F243" s="41"/>
      <c r="G243" s="29"/>
      <c r="H243" s="29"/>
      <c r="I243" s="31"/>
    </row>
    <row r="244" spans="1:9" x14ac:dyDescent="0.25">
      <c r="A244" s="26" t="s">
        <v>313</v>
      </c>
      <c r="B244" s="27"/>
      <c r="C244" s="28"/>
      <c r="D244" s="39"/>
      <c r="E244" s="39"/>
      <c r="F244" s="42"/>
      <c r="G244" s="40"/>
      <c r="H244" s="29"/>
      <c r="I244" s="31"/>
    </row>
    <row r="245" spans="1:9" x14ac:dyDescent="0.25">
      <c r="A245" s="10"/>
      <c r="B245" s="32"/>
      <c r="C245" s="11"/>
      <c r="D245" s="12"/>
      <c r="E245" s="12"/>
      <c r="F245" s="12" t="s">
        <v>325</v>
      </c>
      <c r="G245" s="11"/>
      <c r="H245" s="14"/>
      <c r="I245" s="15">
        <f>+SUBTOTAL(9,I238:I244)</f>
        <v>70</v>
      </c>
    </row>
    <row r="246" spans="1:9" x14ac:dyDescent="0.25">
      <c r="A246" s="33" t="s">
        <v>303</v>
      </c>
      <c r="B246" s="34" t="s">
        <v>326</v>
      </c>
      <c r="C246" s="35"/>
      <c r="D246" s="36"/>
      <c r="E246" s="36"/>
      <c r="F246" s="22" t="s">
        <v>321</v>
      </c>
      <c r="G246" s="23" t="s">
        <v>322</v>
      </c>
      <c r="H246" s="37" t="s">
        <v>323</v>
      </c>
      <c r="I246" s="38" t="s">
        <v>324</v>
      </c>
    </row>
    <row r="247" spans="1:9" x14ac:dyDescent="0.25">
      <c r="A247" s="26" t="s">
        <v>353</v>
      </c>
      <c r="B247" s="27" t="s">
        <v>354</v>
      </c>
      <c r="C247" s="28"/>
      <c r="D247" s="39"/>
      <c r="E247" s="39"/>
      <c r="F247" s="27" t="s">
        <v>3</v>
      </c>
      <c r="G247" s="29">
        <v>55</v>
      </c>
      <c r="H247" s="29">
        <v>0.71</v>
      </c>
      <c r="I247" s="31">
        <f>H247*G247</f>
        <v>39.049999999999997</v>
      </c>
    </row>
    <row r="248" spans="1:9" x14ac:dyDescent="0.25">
      <c r="A248" s="26" t="s">
        <v>355</v>
      </c>
      <c r="B248" s="27" t="s">
        <v>356</v>
      </c>
      <c r="C248" s="28"/>
      <c r="D248" s="39"/>
      <c r="E248" s="39"/>
      <c r="F248" s="27" t="s">
        <v>3</v>
      </c>
      <c r="G248" s="76">
        <v>30.039489126418399</v>
      </c>
      <c r="H248" s="29">
        <v>0.74</v>
      </c>
      <c r="I248" s="31">
        <f>H248*G248</f>
        <v>22.229221953549615</v>
      </c>
    </row>
    <row r="249" spans="1:9" x14ac:dyDescent="0.25">
      <c r="A249" s="77" t="s">
        <v>363</v>
      </c>
      <c r="B249" s="78" t="s">
        <v>406</v>
      </c>
      <c r="C249" s="79"/>
      <c r="D249" s="80"/>
      <c r="E249" s="80"/>
      <c r="F249" s="81" t="s">
        <v>3</v>
      </c>
      <c r="G249" s="76">
        <v>6.0476000000000001</v>
      </c>
      <c r="H249" s="76">
        <v>1</v>
      </c>
      <c r="I249" s="82">
        <f>H249*G249</f>
        <v>6.0476000000000001</v>
      </c>
    </row>
    <row r="250" spans="1:9" x14ac:dyDescent="0.25">
      <c r="A250" s="83" t="s">
        <v>371</v>
      </c>
      <c r="B250" s="83" t="s">
        <v>372</v>
      </c>
      <c r="C250" s="79"/>
      <c r="D250" s="80"/>
      <c r="E250" s="80"/>
      <c r="F250" s="84" t="s">
        <v>3</v>
      </c>
      <c r="G250" s="85">
        <v>20.78</v>
      </c>
      <c r="H250" s="76">
        <v>1</v>
      </c>
      <c r="I250" s="82">
        <f>H250*G250</f>
        <v>20.78</v>
      </c>
    </row>
    <row r="251" spans="1:9" x14ac:dyDescent="0.25">
      <c r="A251" s="26" t="s">
        <v>313</v>
      </c>
      <c r="B251" s="27"/>
      <c r="C251" s="28"/>
      <c r="D251" s="39"/>
      <c r="E251" s="39"/>
      <c r="F251" s="42"/>
      <c r="G251" s="40"/>
      <c r="H251" s="29"/>
      <c r="I251" s="31"/>
    </row>
    <row r="252" spans="1:9" x14ac:dyDescent="0.25">
      <c r="A252" s="10"/>
      <c r="B252" s="32"/>
      <c r="C252" s="11"/>
      <c r="D252" s="12"/>
      <c r="E252" s="12"/>
      <c r="F252" s="12" t="s">
        <v>327</v>
      </c>
      <c r="G252" s="11"/>
      <c r="H252" s="14"/>
      <c r="I252" s="15">
        <f>+SUBTOTAL(9,I247:I251)</f>
        <v>88.106821953549613</v>
      </c>
    </row>
    <row r="253" spans="1:9" x14ac:dyDescent="0.25">
      <c r="A253" s="33" t="s">
        <v>303</v>
      </c>
      <c r="B253" s="34" t="s">
        <v>328</v>
      </c>
      <c r="C253" s="23" t="s">
        <v>329</v>
      </c>
      <c r="D253" s="35"/>
      <c r="E253" s="22" t="s">
        <v>330</v>
      </c>
      <c r="F253" s="22" t="s">
        <v>331</v>
      </c>
      <c r="G253" s="23" t="s">
        <v>332</v>
      </c>
      <c r="H253" s="37" t="s">
        <v>323</v>
      </c>
      <c r="I253" s="38" t="s">
        <v>333</v>
      </c>
    </row>
    <row r="254" spans="1:9" x14ac:dyDescent="0.25">
      <c r="A254" s="86" t="s">
        <v>344</v>
      </c>
      <c r="B254" s="81" t="s">
        <v>345</v>
      </c>
      <c r="C254" s="85" t="s">
        <v>334</v>
      </c>
      <c r="D254" s="87"/>
      <c r="E254" s="84" t="s">
        <v>38</v>
      </c>
      <c r="F254" s="76">
        <v>16.2</v>
      </c>
      <c r="G254" s="76">
        <v>0.29886791443850302</v>
      </c>
      <c r="H254" s="76">
        <v>0</v>
      </c>
      <c r="I254" s="82">
        <v>0</v>
      </c>
    </row>
    <row r="255" spans="1:9" x14ac:dyDescent="0.25">
      <c r="A255" s="26" t="s">
        <v>401</v>
      </c>
      <c r="B255" s="27" t="s">
        <v>402</v>
      </c>
      <c r="C255" s="40" t="s">
        <v>334</v>
      </c>
      <c r="D255" s="43"/>
      <c r="E255" s="42" t="s">
        <v>38</v>
      </c>
      <c r="F255" s="29">
        <v>30</v>
      </c>
      <c r="G255" s="76">
        <v>0.75066705202312101</v>
      </c>
      <c r="H255" s="29">
        <v>0.2</v>
      </c>
      <c r="I255" s="31">
        <f t="shared" ref="I255:I261" si="3">H255*G255*F255</f>
        <v>4.5040023121387263</v>
      </c>
    </row>
    <row r="256" spans="1:9" x14ac:dyDescent="0.25">
      <c r="A256" s="26" t="s">
        <v>404</v>
      </c>
      <c r="B256" s="27" t="s">
        <v>438</v>
      </c>
      <c r="C256" s="40" t="s">
        <v>334</v>
      </c>
      <c r="D256" s="43"/>
      <c r="E256" s="42" t="s">
        <v>38</v>
      </c>
      <c r="F256" s="29">
        <v>0.30000000000000004</v>
      </c>
      <c r="G256" s="76">
        <v>1.0067085271317799</v>
      </c>
      <c r="H256" s="29">
        <v>0.2</v>
      </c>
      <c r="I256" s="31">
        <f t="shared" si="3"/>
        <v>6.0402511627906802E-2</v>
      </c>
    </row>
    <row r="257" spans="1:9" x14ac:dyDescent="0.25">
      <c r="A257" s="26" t="s">
        <v>357</v>
      </c>
      <c r="B257" s="27" t="s">
        <v>358</v>
      </c>
      <c r="C257" s="40" t="s">
        <v>335</v>
      </c>
      <c r="D257" s="43"/>
      <c r="E257" s="42" t="s">
        <v>38</v>
      </c>
      <c r="F257" s="29">
        <v>159</v>
      </c>
      <c r="G257" s="76">
        <v>0.31082780748663102</v>
      </c>
      <c r="H257" s="76">
        <v>1.0649999999999999</v>
      </c>
      <c r="I257" s="31">
        <f t="shared" si="3"/>
        <v>52.634026780748655</v>
      </c>
    </row>
    <row r="258" spans="1:9" x14ac:dyDescent="0.25">
      <c r="A258" s="26" t="s">
        <v>359</v>
      </c>
      <c r="B258" s="27" t="s">
        <v>360</v>
      </c>
      <c r="C258" s="40" t="s">
        <v>335</v>
      </c>
      <c r="D258" s="43"/>
      <c r="E258" s="42" t="s">
        <v>38</v>
      </c>
      <c r="F258" s="29">
        <v>30</v>
      </c>
      <c r="G258" s="76">
        <v>0.45948458498023714</v>
      </c>
      <c r="H258" s="76">
        <v>1.0649999999999999</v>
      </c>
      <c r="I258" s="31">
        <f t="shared" si="3"/>
        <v>14.680532490118576</v>
      </c>
    </row>
    <row r="259" spans="1:9" x14ac:dyDescent="0.25">
      <c r="A259" s="26" t="s">
        <v>361</v>
      </c>
      <c r="B259" s="27" t="s">
        <v>362</v>
      </c>
      <c r="C259" s="40" t="s">
        <v>335</v>
      </c>
      <c r="D259" s="43"/>
      <c r="E259" s="42" t="s">
        <v>38</v>
      </c>
      <c r="F259" s="29">
        <v>0.30000000000000004</v>
      </c>
      <c r="G259" s="76">
        <v>0.59009949238578685</v>
      </c>
      <c r="H259" s="76">
        <v>1.0649999999999999</v>
      </c>
      <c r="I259" s="31">
        <f t="shared" si="3"/>
        <v>0.18853678781725891</v>
      </c>
    </row>
    <row r="260" spans="1:9" x14ac:dyDescent="0.25">
      <c r="A260" s="26" t="s">
        <v>359</v>
      </c>
      <c r="B260" s="27" t="s">
        <v>360</v>
      </c>
      <c r="C260" s="40" t="s">
        <v>336</v>
      </c>
      <c r="D260" s="43"/>
      <c r="E260" s="42" t="s">
        <v>38</v>
      </c>
      <c r="F260" s="29">
        <v>16.100000000000001</v>
      </c>
      <c r="G260" s="76">
        <v>0.45948458498023714</v>
      </c>
      <c r="H260" s="76">
        <v>1.1099999999999999</v>
      </c>
      <c r="I260" s="31">
        <f t="shared" si="3"/>
        <v>8.2114490181818187</v>
      </c>
    </row>
    <row r="261" spans="1:9" x14ac:dyDescent="0.25">
      <c r="A261" s="26" t="s">
        <v>361</v>
      </c>
      <c r="B261" s="27" t="s">
        <v>362</v>
      </c>
      <c r="C261" s="40" t="s">
        <v>336</v>
      </c>
      <c r="D261" s="43"/>
      <c r="E261" s="42" t="s">
        <v>38</v>
      </c>
      <c r="F261" s="29">
        <v>3</v>
      </c>
      <c r="G261" s="76">
        <v>0.59009949238578685</v>
      </c>
      <c r="H261" s="76">
        <v>1.1099999999999999</v>
      </c>
      <c r="I261" s="31">
        <f t="shared" si="3"/>
        <v>1.9650313096446701</v>
      </c>
    </row>
    <row r="262" spans="1:9" x14ac:dyDescent="0.25">
      <c r="A262" s="10"/>
      <c r="B262" s="32"/>
      <c r="C262" s="11"/>
      <c r="D262" s="12"/>
      <c r="E262" s="12"/>
      <c r="F262" s="12" t="s">
        <v>337</v>
      </c>
      <c r="G262" s="11"/>
      <c r="H262" s="14"/>
      <c r="I262" s="15">
        <f>+SUBTOTAL(9,I254:I261)</f>
        <v>82.243981210277624</v>
      </c>
    </row>
    <row r="263" spans="1:9" x14ac:dyDescent="0.25">
      <c r="A263" s="10" t="s">
        <v>338</v>
      </c>
      <c r="B263" s="32"/>
      <c r="C263" s="11"/>
      <c r="D263" s="12"/>
      <c r="E263" s="12"/>
      <c r="F263" s="12"/>
      <c r="G263" s="11"/>
      <c r="H263" s="14"/>
      <c r="I263" s="62">
        <f>+SUBTOTAL(9,I236:I261)</f>
        <v>240.35080316382721</v>
      </c>
    </row>
    <row r="264" spans="1:9" x14ac:dyDescent="0.25">
      <c r="A264" s="10" t="s">
        <v>339</v>
      </c>
      <c r="B264" s="32"/>
      <c r="C264" s="11" t="s">
        <v>1</v>
      </c>
      <c r="D264" s="12"/>
      <c r="E264" s="12"/>
      <c r="F264" s="12"/>
      <c r="G264" s="11"/>
      <c r="H264" s="14"/>
      <c r="I264" s="15" t="s">
        <v>1</v>
      </c>
    </row>
    <row r="265" spans="1:9" ht="15.75" thickBot="1" x14ac:dyDescent="0.3">
      <c r="A265" s="65" t="s">
        <v>340</v>
      </c>
      <c r="B265" s="65"/>
      <c r="C265" s="66"/>
      <c r="D265" s="67"/>
      <c r="E265" s="67"/>
      <c r="F265" s="67"/>
      <c r="G265" s="66"/>
      <c r="H265" s="68"/>
      <c r="I265" s="74" t="s">
        <v>1</v>
      </c>
    </row>
    <row r="266" spans="1:9" x14ac:dyDescent="0.25">
      <c r="A266" s="3"/>
      <c r="B266" s="4"/>
      <c r="C266" s="59" t="s">
        <v>297</v>
      </c>
      <c r="D266" s="5"/>
      <c r="E266" s="5"/>
      <c r="F266" s="6"/>
      <c r="G266" s="7"/>
      <c r="H266" s="8"/>
      <c r="I266" s="9"/>
    </row>
    <row r="267" spans="1:9" x14ac:dyDescent="0.25">
      <c r="A267" s="10" t="s">
        <v>298</v>
      </c>
      <c r="B267" s="88" t="s">
        <v>378</v>
      </c>
      <c r="C267" s="11"/>
      <c r="D267" s="12"/>
      <c r="E267" s="12"/>
      <c r="F267" s="12"/>
      <c r="G267" s="13" t="s">
        <v>299</v>
      </c>
      <c r="H267" s="61" t="s">
        <v>1</v>
      </c>
      <c r="I267" s="15" t="s">
        <v>1</v>
      </c>
    </row>
    <row r="268" spans="1:9" x14ac:dyDescent="0.25">
      <c r="A268" s="10"/>
      <c r="B268" s="16"/>
      <c r="C268" s="11"/>
      <c r="D268" s="17"/>
      <c r="E268" s="17" t="s">
        <v>300</v>
      </c>
      <c r="F268" s="12"/>
      <c r="G268" s="13" t="s">
        <v>301</v>
      </c>
      <c r="H268" s="14"/>
      <c r="I268" s="15" t="s">
        <v>302</v>
      </c>
    </row>
    <row r="269" spans="1:9" x14ac:dyDescent="0.25">
      <c r="A269" s="18" t="s">
        <v>303</v>
      </c>
      <c r="B269" s="19" t="s">
        <v>304</v>
      </c>
      <c r="C269" s="20"/>
      <c r="D269" s="21" t="s">
        <v>305</v>
      </c>
      <c r="E269" s="22" t="s">
        <v>306</v>
      </c>
      <c r="F269" s="22" t="s">
        <v>307</v>
      </c>
      <c r="G269" s="23" t="s">
        <v>306</v>
      </c>
      <c r="H269" s="24" t="s">
        <v>307</v>
      </c>
      <c r="I269" s="25" t="s">
        <v>308</v>
      </c>
    </row>
    <row r="270" spans="1:9" x14ac:dyDescent="0.25">
      <c r="A270" s="26"/>
      <c r="B270" s="27"/>
      <c r="C270" s="28"/>
      <c r="D270" s="29"/>
      <c r="E270" s="29"/>
      <c r="F270" s="29"/>
      <c r="G270" s="30"/>
      <c r="H270" s="30"/>
      <c r="I270" s="31"/>
    </row>
    <row r="271" spans="1:9" x14ac:dyDescent="0.25">
      <c r="A271" s="26"/>
      <c r="B271" s="27"/>
      <c r="C271" s="28"/>
      <c r="D271" s="29"/>
      <c r="E271" s="29"/>
      <c r="F271" s="29"/>
      <c r="G271" s="30"/>
      <c r="H271" s="30"/>
      <c r="I271" s="31"/>
    </row>
    <row r="272" spans="1:9" x14ac:dyDescent="0.25">
      <c r="A272" s="26"/>
      <c r="B272" s="27"/>
      <c r="C272" s="28"/>
      <c r="D272" s="29"/>
      <c r="E272" s="29"/>
      <c r="F272" s="29"/>
      <c r="G272" s="30"/>
      <c r="H272" s="30"/>
      <c r="I272" s="31"/>
    </row>
    <row r="273" spans="1:9" x14ac:dyDescent="0.25">
      <c r="A273" s="26"/>
      <c r="B273" s="27"/>
      <c r="C273" s="28"/>
      <c r="D273" s="29"/>
      <c r="E273" s="29"/>
      <c r="F273" s="29"/>
      <c r="G273" s="30"/>
      <c r="H273" s="30"/>
      <c r="I273" s="31"/>
    </row>
    <row r="274" spans="1:9" x14ac:dyDescent="0.25">
      <c r="A274" s="26"/>
      <c r="B274" s="27"/>
      <c r="C274" s="28"/>
      <c r="D274" s="29"/>
      <c r="E274" s="29"/>
      <c r="F274" s="29"/>
      <c r="G274" s="30"/>
      <c r="H274" s="30"/>
      <c r="I274" s="31"/>
    </row>
    <row r="275" spans="1:9" x14ac:dyDescent="0.25">
      <c r="A275" s="26"/>
      <c r="B275" s="27"/>
      <c r="C275" s="28"/>
      <c r="D275" s="29"/>
      <c r="E275" s="29"/>
      <c r="F275" s="29"/>
      <c r="G275" s="30"/>
      <c r="H275" s="30"/>
      <c r="I275" s="31"/>
    </row>
    <row r="276" spans="1:9" x14ac:dyDescent="0.25">
      <c r="A276" s="26"/>
      <c r="B276" s="27"/>
      <c r="C276" s="28"/>
      <c r="D276" s="29"/>
      <c r="E276" s="29"/>
      <c r="F276" s="29"/>
      <c r="G276" s="30"/>
      <c r="H276" s="30"/>
      <c r="I276" s="31"/>
    </row>
    <row r="277" spans="1:9" x14ac:dyDescent="0.25">
      <c r="A277" s="10"/>
      <c r="B277" s="32"/>
      <c r="C277" s="11"/>
      <c r="D277" s="12"/>
      <c r="E277" s="12"/>
      <c r="F277" s="12" t="s">
        <v>309</v>
      </c>
      <c r="G277" s="11"/>
      <c r="H277" s="14"/>
      <c r="I277" s="15">
        <f>+SUBTOTAL(9,I270:I276)</f>
        <v>0</v>
      </c>
    </row>
    <row r="278" spans="1:9" x14ac:dyDescent="0.25">
      <c r="A278" s="33" t="s">
        <v>303</v>
      </c>
      <c r="B278" s="34" t="s">
        <v>310</v>
      </c>
      <c r="C278" s="35"/>
      <c r="D278" s="36"/>
      <c r="E278" s="36"/>
      <c r="F278" s="36"/>
      <c r="G278" s="23" t="s">
        <v>305</v>
      </c>
      <c r="H278" s="37" t="s">
        <v>311</v>
      </c>
      <c r="I278" s="38" t="s">
        <v>312</v>
      </c>
    </row>
    <row r="279" spans="1:9" x14ac:dyDescent="0.25">
      <c r="A279" s="26"/>
      <c r="B279" s="27"/>
      <c r="C279" s="28"/>
      <c r="D279" s="39"/>
      <c r="E279" s="39"/>
      <c r="F279" s="39"/>
      <c r="G279" s="40"/>
      <c r="H279" s="29"/>
      <c r="I279" s="31"/>
    </row>
    <row r="280" spans="1:9" x14ac:dyDescent="0.25">
      <c r="A280" s="26"/>
      <c r="B280" s="27"/>
      <c r="C280" s="28"/>
      <c r="D280" s="39"/>
      <c r="E280" s="39"/>
      <c r="F280" s="39"/>
      <c r="G280" s="40"/>
      <c r="H280" s="29"/>
      <c r="I280" s="31"/>
    </row>
    <row r="281" spans="1:9" x14ac:dyDescent="0.25">
      <c r="A281" s="26"/>
      <c r="B281" s="27"/>
      <c r="C281" s="28"/>
      <c r="D281" s="39"/>
      <c r="E281" s="39"/>
      <c r="F281" s="39"/>
      <c r="G281" s="40"/>
      <c r="H281" s="29"/>
      <c r="I281" s="31"/>
    </row>
    <row r="282" spans="1:9" x14ac:dyDescent="0.25">
      <c r="A282" s="26" t="s">
        <v>313</v>
      </c>
      <c r="B282" s="27"/>
      <c r="C282" s="28"/>
      <c r="D282" s="39"/>
      <c r="E282" s="39"/>
      <c r="F282" s="39"/>
      <c r="G282" s="40"/>
      <c r="H282" s="29"/>
      <c r="I282" s="31"/>
    </row>
    <row r="283" spans="1:9" x14ac:dyDescent="0.25">
      <c r="A283" s="26" t="s">
        <v>313</v>
      </c>
      <c r="B283" s="27"/>
      <c r="C283" s="28"/>
      <c r="D283" s="39"/>
      <c r="E283" s="39"/>
      <c r="F283" s="39"/>
      <c r="G283" s="40"/>
      <c r="H283" s="29"/>
      <c r="I283" s="31"/>
    </row>
    <row r="284" spans="1:9" x14ac:dyDescent="0.25">
      <c r="A284" s="26" t="s">
        <v>313</v>
      </c>
      <c r="B284" s="27"/>
      <c r="C284" s="28"/>
      <c r="D284" s="39"/>
      <c r="E284" s="39"/>
      <c r="F284" s="39"/>
      <c r="G284" s="40"/>
      <c r="H284" s="29"/>
      <c r="I284" s="31"/>
    </row>
    <row r="285" spans="1:9" x14ac:dyDescent="0.25">
      <c r="A285" s="10"/>
      <c r="B285" s="32"/>
      <c r="C285" s="11"/>
      <c r="D285" s="12"/>
      <c r="E285" s="12"/>
      <c r="F285" s="12" t="s">
        <v>314</v>
      </c>
      <c r="G285" s="11"/>
      <c r="H285" s="14"/>
      <c r="I285" s="15"/>
    </row>
    <row r="286" spans="1:9" x14ac:dyDescent="0.25">
      <c r="A286" s="10"/>
      <c r="B286" s="32"/>
      <c r="C286" s="11"/>
      <c r="D286" s="12"/>
      <c r="E286" s="12" t="s">
        <v>315</v>
      </c>
      <c r="F286" s="12"/>
      <c r="G286" s="11"/>
      <c r="H286" s="14"/>
      <c r="I286" s="15"/>
    </row>
    <row r="287" spans="1:9" x14ac:dyDescent="0.25">
      <c r="A287" s="10"/>
      <c r="B287" s="32"/>
      <c r="C287" s="11"/>
      <c r="D287" s="12"/>
      <c r="E287" s="12" t="s">
        <v>316</v>
      </c>
      <c r="F287" s="12"/>
      <c r="G287" s="11"/>
      <c r="H287" s="14"/>
      <c r="I287" s="15"/>
    </row>
    <row r="288" spans="1:9" x14ac:dyDescent="0.25">
      <c r="A288" s="10"/>
      <c r="B288" s="32"/>
      <c r="C288" s="11"/>
      <c r="D288" s="12"/>
      <c r="E288" s="12"/>
      <c r="F288" s="12" t="s">
        <v>317</v>
      </c>
      <c r="G288" s="11"/>
      <c r="H288" s="14"/>
      <c r="I288" s="15"/>
    </row>
    <row r="289" spans="1:9" x14ac:dyDescent="0.25">
      <c r="A289" s="10"/>
      <c r="B289" s="32" t="s">
        <v>318</v>
      </c>
      <c r="C289" s="11"/>
      <c r="D289" s="12"/>
      <c r="E289" s="12"/>
      <c r="F289" s="12" t="s">
        <v>319</v>
      </c>
      <c r="G289" s="11"/>
      <c r="H289" s="14"/>
      <c r="I289" s="15"/>
    </row>
    <row r="290" spans="1:9" x14ac:dyDescent="0.25">
      <c r="A290" s="33" t="s">
        <v>303</v>
      </c>
      <c r="B290" s="34" t="s">
        <v>320</v>
      </c>
      <c r="C290" s="35"/>
      <c r="D290" s="36"/>
      <c r="E290" s="36"/>
      <c r="F290" s="22" t="s">
        <v>321</v>
      </c>
      <c r="G290" s="23" t="s">
        <v>322</v>
      </c>
      <c r="H290" s="37" t="s">
        <v>323</v>
      </c>
      <c r="I290" s="38" t="s">
        <v>324</v>
      </c>
    </row>
    <row r="291" spans="1:9" x14ac:dyDescent="0.25">
      <c r="A291" s="26" t="s">
        <v>440</v>
      </c>
      <c r="B291" s="27" t="s">
        <v>334</v>
      </c>
      <c r="C291" s="28"/>
      <c r="D291" s="39"/>
      <c r="E291" s="39"/>
      <c r="F291" s="41" t="s">
        <v>64</v>
      </c>
      <c r="G291" s="75">
        <v>0.35</v>
      </c>
      <c r="H291" s="29">
        <v>270</v>
      </c>
      <c r="I291" s="31">
        <f>H291*G291</f>
        <v>94.5</v>
      </c>
    </row>
    <row r="292" spans="1:9" x14ac:dyDescent="0.25">
      <c r="A292" s="26"/>
      <c r="B292" s="27"/>
      <c r="C292" s="28"/>
      <c r="D292" s="39"/>
      <c r="E292" s="39"/>
      <c r="F292" s="41"/>
      <c r="G292" s="29"/>
      <c r="H292" s="29"/>
      <c r="I292" s="31"/>
    </row>
    <row r="293" spans="1:9" x14ac:dyDescent="0.25">
      <c r="A293" s="26"/>
      <c r="B293" s="27"/>
      <c r="C293" s="28"/>
      <c r="D293" s="39"/>
      <c r="E293" s="39"/>
      <c r="F293" s="41"/>
      <c r="G293" s="29"/>
      <c r="H293" s="29"/>
      <c r="I293" s="31"/>
    </row>
    <row r="294" spans="1:9" x14ac:dyDescent="0.25">
      <c r="A294" s="26"/>
      <c r="B294" s="27"/>
      <c r="C294" s="28"/>
      <c r="D294" s="39"/>
      <c r="E294" s="39"/>
      <c r="F294" s="41"/>
      <c r="G294" s="29"/>
      <c r="H294" s="29"/>
      <c r="I294" s="31"/>
    </row>
    <row r="295" spans="1:9" x14ac:dyDescent="0.25">
      <c r="A295" s="26"/>
      <c r="B295" s="27"/>
      <c r="C295" s="28"/>
      <c r="D295" s="39"/>
      <c r="E295" s="39"/>
      <c r="F295" s="41"/>
      <c r="G295" s="29"/>
      <c r="H295" s="29"/>
      <c r="I295" s="31"/>
    </row>
    <row r="296" spans="1:9" x14ac:dyDescent="0.25">
      <c r="A296" s="26"/>
      <c r="B296" s="27"/>
      <c r="C296" s="28"/>
      <c r="D296" s="39"/>
      <c r="E296" s="39"/>
      <c r="F296" s="41"/>
      <c r="G296" s="29"/>
      <c r="H296" s="29"/>
      <c r="I296" s="31"/>
    </row>
    <row r="297" spans="1:9" x14ac:dyDescent="0.25">
      <c r="A297" s="26" t="s">
        <v>313</v>
      </c>
      <c r="B297" s="27"/>
      <c r="C297" s="28"/>
      <c r="D297" s="39"/>
      <c r="E297" s="39"/>
      <c r="F297" s="42"/>
      <c r="G297" s="40"/>
      <c r="H297" s="29"/>
      <c r="I297" s="31"/>
    </row>
    <row r="298" spans="1:9" x14ac:dyDescent="0.25">
      <c r="A298" s="10"/>
      <c r="B298" s="32"/>
      <c r="C298" s="11"/>
      <c r="D298" s="12"/>
      <c r="E298" s="12"/>
      <c r="F298" s="12" t="s">
        <v>325</v>
      </c>
      <c r="G298" s="11"/>
      <c r="H298" s="14"/>
      <c r="I298" s="15">
        <f>+SUBTOTAL(9,I291:I297)</f>
        <v>94.5</v>
      </c>
    </row>
    <row r="299" spans="1:9" x14ac:dyDescent="0.25">
      <c r="A299" s="33" t="s">
        <v>303</v>
      </c>
      <c r="B299" s="34" t="s">
        <v>326</v>
      </c>
      <c r="C299" s="35"/>
      <c r="D299" s="36"/>
      <c r="E299" s="36"/>
      <c r="F299" s="22" t="s">
        <v>321</v>
      </c>
      <c r="G299" s="23" t="s">
        <v>322</v>
      </c>
      <c r="H299" s="37" t="s">
        <v>323</v>
      </c>
      <c r="I299" s="38" t="s">
        <v>324</v>
      </c>
    </row>
    <row r="300" spans="1:9" x14ac:dyDescent="0.25">
      <c r="A300" s="26" t="s">
        <v>353</v>
      </c>
      <c r="B300" s="27" t="s">
        <v>354</v>
      </c>
      <c r="C300" s="28"/>
      <c r="D300" s="39"/>
      <c r="E300" s="39"/>
      <c r="F300" s="27" t="s">
        <v>3</v>
      </c>
      <c r="G300" s="29">
        <v>55</v>
      </c>
      <c r="H300" s="29">
        <v>0.93</v>
      </c>
      <c r="I300" s="31">
        <f>H300*G300</f>
        <v>51.150000000000006</v>
      </c>
    </row>
    <row r="301" spans="1:9" x14ac:dyDescent="0.25">
      <c r="A301" s="26" t="s">
        <v>355</v>
      </c>
      <c r="B301" s="27" t="s">
        <v>356</v>
      </c>
      <c r="C301" s="28"/>
      <c r="D301" s="39"/>
      <c r="E301" s="39"/>
      <c r="F301" s="27" t="s">
        <v>3</v>
      </c>
      <c r="G301" s="76">
        <v>30.039489126418399</v>
      </c>
      <c r="H301" s="29">
        <v>0.84</v>
      </c>
      <c r="I301" s="31">
        <f>H301*G301</f>
        <v>25.233170866191454</v>
      </c>
    </row>
    <row r="302" spans="1:9" x14ac:dyDescent="0.25">
      <c r="A302" s="77" t="s">
        <v>363</v>
      </c>
      <c r="B302" s="78" t="s">
        <v>406</v>
      </c>
      <c r="C302" s="79"/>
      <c r="D302" s="80"/>
      <c r="E302" s="80"/>
      <c r="F302" s="81" t="s">
        <v>3</v>
      </c>
      <c r="G302" s="76">
        <v>6.0476000000000001</v>
      </c>
      <c r="H302" s="76">
        <v>1</v>
      </c>
      <c r="I302" s="82">
        <f>H302*G302</f>
        <v>6.0476000000000001</v>
      </c>
    </row>
    <row r="303" spans="1:9" x14ac:dyDescent="0.25">
      <c r="A303" s="83" t="s">
        <v>371</v>
      </c>
      <c r="B303" s="83" t="s">
        <v>372</v>
      </c>
      <c r="C303" s="79"/>
      <c r="D303" s="80"/>
      <c r="E303" s="80"/>
      <c r="F303" s="84" t="s">
        <v>3</v>
      </c>
      <c r="G303" s="85">
        <v>20.78</v>
      </c>
      <c r="H303" s="76">
        <v>1</v>
      </c>
      <c r="I303" s="82">
        <f>H303*G303</f>
        <v>20.78</v>
      </c>
    </row>
    <row r="304" spans="1:9" x14ac:dyDescent="0.25">
      <c r="A304" s="26" t="s">
        <v>313</v>
      </c>
      <c r="B304" s="27"/>
      <c r="C304" s="28"/>
      <c r="D304" s="39"/>
      <c r="E304" s="39"/>
      <c r="F304" s="42"/>
      <c r="G304" s="40"/>
      <c r="H304" s="29"/>
      <c r="I304" s="31"/>
    </row>
    <row r="305" spans="1:9" x14ac:dyDescent="0.25">
      <c r="A305" s="10"/>
      <c r="B305" s="32"/>
      <c r="C305" s="11"/>
      <c r="D305" s="12"/>
      <c r="E305" s="12"/>
      <c r="F305" s="12" t="s">
        <v>327</v>
      </c>
      <c r="G305" s="11"/>
      <c r="H305" s="14"/>
      <c r="I305" s="15">
        <f>+SUBTOTAL(9,I300:I304)</f>
        <v>103.21077086619147</v>
      </c>
    </row>
    <row r="306" spans="1:9" x14ac:dyDescent="0.25">
      <c r="A306" s="33" t="s">
        <v>303</v>
      </c>
      <c r="B306" s="34" t="s">
        <v>328</v>
      </c>
      <c r="C306" s="23" t="s">
        <v>329</v>
      </c>
      <c r="D306" s="35"/>
      <c r="E306" s="22" t="s">
        <v>330</v>
      </c>
      <c r="F306" s="22" t="s">
        <v>331</v>
      </c>
      <c r="G306" s="23" t="s">
        <v>332</v>
      </c>
      <c r="H306" s="37" t="s">
        <v>323</v>
      </c>
      <c r="I306" s="38" t="s">
        <v>333</v>
      </c>
    </row>
    <row r="307" spans="1:9" x14ac:dyDescent="0.25">
      <c r="A307" s="86" t="s">
        <v>344</v>
      </c>
      <c r="B307" s="81" t="s">
        <v>345</v>
      </c>
      <c r="C307" s="85" t="s">
        <v>334</v>
      </c>
      <c r="D307" s="87"/>
      <c r="E307" s="84" t="s">
        <v>38</v>
      </c>
      <c r="F307" s="76">
        <v>16.2</v>
      </c>
      <c r="G307" s="76">
        <v>0.29886791443850302</v>
      </c>
      <c r="H307" s="76">
        <v>0</v>
      </c>
      <c r="I307" s="82">
        <v>0</v>
      </c>
    </row>
    <row r="308" spans="1:9" x14ac:dyDescent="0.25">
      <c r="A308" s="26" t="s">
        <v>401</v>
      </c>
      <c r="B308" s="27" t="s">
        <v>402</v>
      </c>
      <c r="C308" s="40" t="s">
        <v>334</v>
      </c>
      <c r="D308" s="43"/>
      <c r="E308" s="42" t="s">
        <v>38</v>
      </c>
      <c r="F308" s="29">
        <v>30</v>
      </c>
      <c r="G308" s="76">
        <v>0.75066705202312101</v>
      </c>
      <c r="H308" s="29">
        <v>0.27</v>
      </c>
      <c r="I308" s="31">
        <f t="shared" ref="I308:I314" si="4">H308*G308*F308</f>
        <v>6.0804031213872802</v>
      </c>
    </row>
    <row r="309" spans="1:9" x14ac:dyDescent="0.25">
      <c r="A309" s="26" t="s">
        <v>404</v>
      </c>
      <c r="B309" s="27" t="s">
        <v>438</v>
      </c>
      <c r="C309" s="40" t="s">
        <v>334</v>
      </c>
      <c r="D309" s="43"/>
      <c r="E309" s="42" t="s">
        <v>38</v>
      </c>
      <c r="F309" s="29">
        <v>0.30000000000000004</v>
      </c>
      <c r="G309" s="76">
        <v>1.0067085271317799</v>
      </c>
      <c r="H309" s="29">
        <v>0.27</v>
      </c>
      <c r="I309" s="31">
        <f t="shared" si="4"/>
        <v>8.154339069767419E-2</v>
      </c>
    </row>
    <row r="310" spans="1:9" x14ac:dyDescent="0.25">
      <c r="A310" s="26" t="s">
        <v>357</v>
      </c>
      <c r="B310" s="27" t="s">
        <v>358</v>
      </c>
      <c r="C310" s="40" t="s">
        <v>335</v>
      </c>
      <c r="D310" s="43"/>
      <c r="E310" s="42" t="s">
        <v>38</v>
      </c>
      <c r="F310" s="29">
        <v>159</v>
      </c>
      <c r="G310" s="76">
        <v>0.31082780748663102</v>
      </c>
      <c r="H310" s="76">
        <v>1.395</v>
      </c>
      <c r="I310" s="31">
        <f t="shared" si="4"/>
        <v>68.943161839572198</v>
      </c>
    </row>
    <row r="311" spans="1:9" x14ac:dyDescent="0.25">
      <c r="A311" s="26" t="s">
        <v>359</v>
      </c>
      <c r="B311" s="27" t="s">
        <v>360</v>
      </c>
      <c r="C311" s="40" t="s">
        <v>335</v>
      </c>
      <c r="D311" s="43"/>
      <c r="E311" s="42" t="s">
        <v>38</v>
      </c>
      <c r="F311" s="29">
        <v>30</v>
      </c>
      <c r="G311" s="76">
        <v>0.45948458498023714</v>
      </c>
      <c r="H311" s="76">
        <v>1.395</v>
      </c>
      <c r="I311" s="31">
        <f t="shared" si="4"/>
        <v>19.229429881422927</v>
      </c>
    </row>
    <row r="312" spans="1:9" x14ac:dyDescent="0.25">
      <c r="A312" s="26" t="s">
        <v>361</v>
      </c>
      <c r="B312" s="27" t="s">
        <v>362</v>
      </c>
      <c r="C312" s="40" t="s">
        <v>335</v>
      </c>
      <c r="D312" s="43"/>
      <c r="E312" s="42" t="s">
        <v>38</v>
      </c>
      <c r="F312" s="29">
        <v>0.30000000000000004</v>
      </c>
      <c r="G312" s="76">
        <v>0.59009949238578685</v>
      </c>
      <c r="H312" s="76">
        <v>1.395</v>
      </c>
      <c r="I312" s="31">
        <f t="shared" si="4"/>
        <v>0.24695663756345182</v>
      </c>
    </row>
    <row r="313" spans="1:9" x14ac:dyDescent="0.25">
      <c r="A313" s="26" t="s">
        <v>359</v>
      </c>
      <c r="B313" s="27" t="s">
        <v>360</v>
      </c>
      <c r="C313" s="40" t="s">
        <v>336</v>
      </c>
      <c r="D313" s="43"/>
      <c r="E313" s="42" t="s">
        <v>38</v>
      </c>
      <c r="F313" s="29">
        <v>16.100000000000001</v>
      </c>
      <c r="G313" s="76">
        <v>0.45948458498023714</v>
      </c>
      <c r="H313" s="76">
        <v>1.26</v>
      </c>
      <c r="I313" s="31">
        <f t="shared" si="4"/>
        <v>9.3211042909090907</v>
      </c>
    </row>
    <row r="314" spans="1:9" x14ac:dyDescent="0.25">
      <c r="A314" s="26" t="s">
        <v>361</v>
      </c>
      <c r="B314" s="27" t="s">
        <v>362</v>
      </c>
      <c r="C314" s="40" t="s">
        <v>336</v>
      </c>
      <c r="D314" s="43"/>
      <c r="E314" s="42" t="s">
        <v>38</v>
      </c>
      <c r="F314" s="29">
        <v>3</v>
      </c>
      <c r="G314" s="76">
        <v>0.59009949238578685</v>
      </c>
      <c r="H314" s="76">
        <v>1.26</v>
      </c>
      <c r="I314" s="31">
        <f t="shared" si="4"/>
        <v>2.230576081218274</v>
      </c>
    </row>
    <row r="315" spans="1:9" x14ac:dyDescent="0.25">
      <c r="A315" s="10"/>
      <c r="B315" s="32"/>
      <c r="C315" s="11"/>
      <c r="D315" s="12"/>
      <c r="E315" s="12"/>
      <c r="F315" s="12" t="s">
        <v>337</v>
      </c>
      <c r="G315" s="11"/>
      <c r="H315" s="14"/>
      <c r="I315" s="15">
        <f>+SUBTOTAL(9,I307:I314)</f>
        <v>106.1331752427709</v>
      </c>
    </row>
    <row r="316" spans="1:9" x14ac:dyDescent="0.25">
      <c r="A316" s="10" t="s">
        <v>338</v>
      </c>
      <c r="B316" s="32"/>
      <c r="C316" s="11"/>
      <c r="D316" s="12"/>
      <c r="E316" s="12"/>
      <c r="F316" s="12"/>
      <c r="G316" s="11"/>
      <c r="H316" s="14"/>
      <c r="I316" s="62">
        <f>+SUBTOTAL(9,I289:I314)</f>
        <v>303.84394610896231</v>
      </c>
    </row>
    <row r="317" spans="1:9" x14ac:dyDescent="0.25">
      <c r="A317" s="10" t="s">
        <v>339</v>
      </c>
      <c r="B317" s="32"/>
      <c r="C317" s="11">
        <v>26.7</v>
      </c>
      <c r="D317" s="12"/>
      <c r="E317" s="12"/>
      <c r="F317" s="12"/>
      <c r="G317" s="11"/>
      <c r="H317" s="14"/>
      <c r="I317" s="15">
        <f>(I316*C317/100*100)/100</f>
        <v>81.126333611092932</v>
      </c>
    </row>
    <row r="318" spans="1:9" ht="15.75" thickBot="1" x14ac:dyDescent="0.3">
      <c r="A318" s="65" t="s">
        <v>340</v>
      </c>
      <c r="B318" s="65"/>
      <c r="C318" s="66"/>
      <c r="D318" s="67"/>
      <c r="E318" s="67"/>
      <c r="F318" s="67"/>
      <c r="G318" s="66"/>
      <c r="H318" s="68"/>
      <c r="I318" s="74">
        <f>+I316+I317</f>
        <v>384.97027972005526</v>
      </c>
    </row>
    <row r="319" spans="1:9" x14ac:dyDescent="0.25">
      <c r="A319" s="3"/>
      <c r="B319" s="4"/>
      <c r="C319" s="59" t="s">
        <v>297</v>
      </c>
      <c r="D319" s="5"/>
      <c r="E319" s="5"/>
      <c r="F319" s="6"/>
      <c r="G319" s="7"/>
      <c r="H319" s="8"/>
      <c r="I319" s="9"/>
    </row>
    <row r="320" spans="1:9" x14ac:dyDescent="0.25">
      <c r="A320" s="10" t="s">
        <v>298</v>
      </c>
      <c r="B320" s="88" t="s">
        <v>380</v>
      </c>
      <c r="C320" s="11"/>
      <c r="D320" s="12"/>
      <c r="E320" s="12"/>
      <c r="F320" s="12"/>
      <c r="G320" s="13" t="s">
        <v>299</v>
      </c>
      <c r="H320" s="61" t="s">
        <v>1</v>
      </c>
      <c r="I320" s="15" t="s">
        <v>1</v>
      </c>
    </row>
    <row r="321" spans="1:9" x14ac:dyDescent="0.25">
      <c r="A321" s="10"/>
      <c r="B321" s="16"/>
      <c r="C321" s="11"/>
      <c r="D321" s="17"/>
      <c r="E321" s="17" t="s">
        <v>300</v>
      </c>
      <c r="F321" s="12"/>
      <c r="G321" s="13" t="s">
        <v>301</v>
      </c>
      <c r="H321" s="14"/>
      <c r="I321" s="15" t="s">
        <v>302</v>
      </c>
    </row>
    <row r="322" spans="1:9" x14ac:dyDescent="0.25">
      <c r="A322" s="18" t="s">
        <v>303</v>
      </c>
      <c r="B322" s="19" t="s">
        <v>304</v>
      </c>
      <c r="C322" s="20"/>
      <c r="D322" s="21" t="s">
        <v>305</v>
      </c>
      <c r="E322" s="22" t="s">
        <v>306</v>
      </c>
      <c r="F322" s="22" t="s">
        <v>307</v>
      </c>
      <c r="G322" s="23" t="s">
        <v>306</v>
      </c>
      <c r="H322" s="24" t="s">
        <v>307</v>
      </c>
      <c r="I322" s="25" t="s">
        <v>308</v>
      </c>
    </row>
    <row r="323" spans="1:9" x14ac:dyDescent="0.25">
      <c r="A323" s="26"/>
      <c r="B323" s="27"/>
      <c r="C323" s="28"/>
      <c r="D323" s="29"/>
      <c r="E323" s="29"/>
      <c r="F323" s="29"/>
      <c r="G323" s="30"/>
      <c r="H323" s="30"/>
      <c r="I323" s="31"/>
    </row>
    <row r="324" spans="1:9" x14ac:dyDescent="0.25">
      <c r="A324" s="26"/>
      <c r="B324" s="27"/>
      <c r="C324" s="28"/>
      <c r="D324" s="29"/>
      <c r="E324" s="29"/>
      <c r="F324" s="29"/>
      <c r="G324" s="30"/>
      <c r="H324" s="30"/>
      <c r="I324" s="31"/>
    </row>
    <row r="325" spans="1:9" x14ac:dyDescent="0.25">
      <c r="A325" s="26"/>
      <c r="B325" s="27"/>
      <c r="C325" s="28"/>
      <c r="D325" s="29"/>
      <c r="E325" s="29"/>
      <c r="F325" s="29"/>
      <c r="G325" s="30"/>
      <c r="H325" s="30"/>
      <c r="I325" s="31"/>
    </row>
    <row r="326" spans="1:9" x14ac:dyDescent="0.25">
      <c r="A326" s="26"/>
      <c r="B326" s="27"/>
      <c r="C326" s="28"/>
      <c r="D326" s="29"/>
      <c r="E326" s="29"/>
      <c r="F326" s="29"/>
      <c r="G326" s="30"/>
      <c r="H326" s="30"/>
      <c r="I326" s="31"/>
    </row>
    <row r="327" spans="1:9" x14ac:dyDescent="0.25">
      <c r="A327" s="26"/>
      <c r="B327" s="27"/>
      <c r="C327" s="28"/>
      <c r="D327" s="29"/>
      <c r="E327" s="29"/>
      <c r="F327" s="29"/>
      <c r="G327" s="30"/>
      <c r="H327" s="30"/>
      <c r="I327" s="31"/>
    </row>
    <row r="328" spans="1:9" x14ac:dyDescent="0.25">
      <c r="A328" s="26"/>
      <c r="B328" s="27"/>
      <c r="C328" s="28"/>
      <c r="D328" s="29"/>
      <c r="E328" s="29"/>
      <c r="F328" s="29"/>
      <c r="G328" s="30"/>
      <c r="H328" s="30"/>
      <c r="I328" s="31"/>
    </row>
    <row r="329" spans="1:9" x14ac:dyDescent="0.25">
      <c r="A329" s="26"/>
      <c r="B329" s="27"/>
      <c r="C329" s="28"/>
      <c r="D329" s="29"/>
      <c r="E329" s="29"/>
      <c r="F329" s="29"/>
      <c r="G329" s="30"/>
      <c r="H329" s="30"/>
      <c r="I329" s="31"/>
    </row>
    <row r="330" spans="1:9" x14ac:dyDescent="0.25">
      <c r="A330" s="10"/>
      <c r="B330" s="32"/>
      <c r="C330" s="11"/>
      <c r="D330" s="12"/>
      <c r="E330" s="12"/>
      <c r="F330" s="12" t="s">
        <v>309</v>
      </c>
      <c r="G330" s="11"/>
      <c r="H330" s="14"/>
      <c r="I330" s="15">
        <f>+SUBTOTAL(9,I323:I329)</f>
        <v>0</v>
      </c>
    </row>
    <row r="331" spans="1:9" x14ac:dyDescent="0.25">
      <c r="A331" s="33" t="s">
        <v>303</v>
      </c>
      <c r="B331" s="34" t="s">
        <v>310</v>
      </c>
      <c r="C331" s="35"/>
      <c r="D331" s="36"/>
      <c r="E331" s="36"/>
      <c r="F331" s="36"/>
      <c r="G331" s="23" t="s">
        <v>305</v>
      </c>
      <c r="H331" s="37" t="s">
        <v>311</v>
      </c>
      <c r="I331" s="38" t="s">
        <v>312</v>
      </c>
    </row>
    <row r="332" spans="1:9" x14ac:dyDescent="0.25">
      <c r="A332" s="26"/>
      <c r="B332" s="27"/>
      <c r="C332" s="28"/>
      <c r="D332" s="39"/>
      <c r="E332" s="39"/>
      <c r="F332" s="39"/>
      <c r="G332" s="40"/>
      <c r="H332" s="29"/>
      <c r="I332" s="31"/>
    </row>
    <row r="333" spans="1:9" x14ac:dyDescent="0.25">
      <c r="A333" s="26"/>
      <c r="B333" s="27"/>
      <c r="C333" s="28"/>
      <c r="D333" s="39"/>
      <c r="E333" s="39"/>
      <c r="F333" s="39"/>
      <c r="G333" s="40"/>
      <c r="H333" s="29"/>
      <c r="I333" s="31"/>
    </row>
    <row r="334" spans="1:9" x14ac:dyDescent="0.25">
      <c r="A334" s="26"/>
      <c r="B334" s="27"/>
      <c r="C334" s="28"/>
      <c r="D334" s="39"/>
      <c r="E334" s="39"/>
      <c r="F334" s="39"/>
      <c r="G334" s="40"/>
      <c r="H334" s="29"/>
      <c r="I334" s="31"/>
    </row>
    <row r="335" spans="1:9" x14ac:dyDescent="0.25">
      <c r="A335" s="26" t="s">
        <v>313</v>
      </c>
      <c r="B335" s="27"/>
      <c r="C335" s="28"/>
      <c r="D335" s="39"/>
      <c r="E335" s="39"/>
      <c r="F335" s="39"/>
      <c r="G335" s="40"/>
      <c r="H335" s="29"/>
      <c r="I335" s="31"/>
    </row>
    <row r="336" spans="1:9" x14ac:dyDescent="0.25">
      <c r="A336" s="26" t="s">
        <v>313</v>
      </c>
      <c r="B336" s="27"/>
      <c r="C336" s="28"/>
      <c r="D336" s="39"/>
      <c r="E336" s="39"/>
      <c r="F336" s="39"/>
      <c r="G336" s="40"/>
      <c r="H336" s="29"/>
      <c r="I336" s="31"/>
    </row>
    <row r="337" spans="1:9" x14ac:dyDescent="0.25">
      <c r="A337" s="26" t="s">
        <v>313</v>
      </c>
      <c r="B337" s="27"/>
      <c r="C337" s="28"/>
      <c r="D337" s="39"/>
      <c r="E337" s="39"/>
      <c r="F337" s="39"/>
      <c r="G337" s="40"/>
      <c r="H337" s="29"/>
      <c r="I337" s="31"/>
    </row>
    <row r="338" spans="1:9" x14ac:dyDescent="0.25">
      <c r="A338" s="10"/>
      <c r="B338" s="32"/>
      <c r="C338" s="11"/>
      <c r="D338" s="12"/>
      <c r="E338" s="12"/>
      <c r="F338" s="12" t="s">
        <v>314</v>
      </c>
      <c r="G338" s="11"/>
      <c r="H338" s="14"/>
      <c r="I338" s="15"/>
    </row>
    <row r="339" spans="1:9" x14ac:dyDescent="0.25">
      <c r="A339" s="10"/>
      <c r="B339" s="32"/>
      <c r="C339" s="11"/>
      <c r="D339" s="12"/>
      <c r="E339" s="12" t="s">
        <v>315</v>
      </c>
      <c r="F339" s="12"/>
      <c r="G339" s="11"/>
      <c r="H339" s="14"/>
      <c r="I339" s="15"/>
    </row>
    <row r="340" spans="1:9" x14ac:dyDescent="0.25">
      <c r="A340" s="10"/>
      <c r="B340" s="32"/>
      <c r="C340" s="11"/>
      <c r="D340" s="12"/>
      <c r="E340" s="12" t="s">
        <v>316</v>
      </c>
      <c r="F340" s="12"/>
      <c r="G340" s="11"/>
      <c r="H340" s="14"/>
      <c r="I340" s="15"/>
    </row>
    <row r="341" spans="1:9" x14ac:dyDescent="0.25">
      <c r="A341" s="10"/>
      <c r="B341" s="32"/>
      <c r="C341" s="11"/>
      <c r="D341" s="12"/>
      <c r="E341" s="12"/>
      <c r="F341" s="12" t="s">
        <v>317</v>
      </c>
      <c r="G341" s="11"/>
      <c r="H341" s="14"/>
      <c r="I341" s="15"/>
    </row>
    <row r="342" spans="1:9" x14ac:dyDescent="0.25">
      <c r="A342" s="10"/>
      <c r="B342" s="32" t="s">
        <v>318</v>
      </c>
      <c r="C342" s="11"/>
      <c r="D342" s="12"/>
      <c r="E342" s="12"/>
      <c r="F342" s="12" t="s">
        <v>319</v>
      </c>
      <c r="G342" s="11"/>
      <c r="H342" s="14"/>
      <c r="I342" s="15"/>
    </row>
    <row r="343" spans="1:9" x14ac:dyDescent="0.25">
      <c r="A343" s="33" t="s">
        <v>303</v>
      </c>
      <c r="B343" s="34" t="s">
        <v>320</v>
      </c>
      <c r="C343" s="35"/>
      <c r="D343" s="36"/>
      <c r="E343" s="36"/>
      <c r="F343" s="22" t="s">
        <v>321</v>
      </c>
      <c r="G343" s="23" t="s">
        <v>322</v>
      </c>
      <c r="H343" s="37" t="s">
        <v>323</v>
      </c>
      <c r="I343" s="38" t="s">
        <v>324</v>
      </c>
    </row>
    <row r="344" spans="1:9" x14ac:dyDescent="0.25">
      <c r="A344" s="26" t="s">
        <v>440</v>
      </c>
      <c r="B344" s="27" t="s">
        <v>334</v>
      </c>
      <c r="C344" s="28"/>
      <c r="D344" s="39"/>
      <c r="E344" s="39"/>
      <c r="F344" s="41" t="s">
        <v>64</v>
      </c>
      <c r="G344" s="75">
        <v>0.35</v>
      </c>
      <c r="H344" s="29">
        <v>350</v>
      </c>
      <c r="I344" s="31">
        <f>H344*G344</f>
        <v>122.49999999999999</v>
      </c>
    </row>
    <row r="345" spans="1:9" x14ac:dyDescent="0.25">
      <c r="A345" s="26"/>
      <c r="B345" s="27"/>
      <c r="C345" s="28"/>
      <c r="D345" s="39"/>
      <c r="E345" s="39"/>
      <c r="F345" s="41"/>
      <c r="G345" s="29"/>
      <c r="H345" s="29"/>
      <c r="I345" s="31"/>
    </row>
    <row r="346" spans="1:9" x14ac:dyDescent="0.25">
      <c r="A346" s="26"/>
      <c r="B346" s="27"/>
      <c r="C346" s="28"/>
      <c r="D346" s="39"/>
      <c r="E346" s="39"/>
      <c r="F346" s="41"/>
      <c r="G346" s="29"/>
      <c r="H346" s="29"/>
      <c r="I346" s="31"/>
    </row>
    <row r="347" spans="1:9" x14ac:dyDescent="0.25">
      <c r="A347" s="26"/>
      <c r="B347" s="27"/>
      <c r="C347" s="28"/>
      <c r="D347" s="39"/>
      <c r="E347" s="39"/>
      <c r="F347" s="41"/>
      <c r="G347" s="29"/>
      <c r="H347" s="29"/>
      <c r="I347" s="31"/>
    </row>
    <row r="348" spans="1:9" x14ac:dyDescent="0.25">
      <c r="A348" s="26"/>
      <c r="B348" s="27"/>
      <c r="C348" s="28"/>
      <c r="D348" s="39"/>
      <c r="E348" s="39"/>
      <c r="F348" s="41"/>
      <c r="G348" s="29"/>
      <c r="H348" s="29"/>
      <c r="I348" s="31"/>
    </row>
    <row r="349" spans="1:9" x14ac:dyDescent="0.25">
      <c r="A349" s="26"/>
      <c r="B349" s="27"/>
      <c r="C349" s="28"/>
      <c r="D349" s="39"/>
      <c r="E349" s="39"/>
      <c r="F349" s="41"/>
      <c r="G349" s="29"/>
      <c r="H349" s="29"/>
      <c r="I349" s="31"/>
    </row>
    <row r="350" spans="1:9" x14ac:dyDescent="0.25">
      <c r="A350" s="26" t="s">
        <v>313</v>
      </c>
      <c r="B350" s="27"/>
      <c r="C350" s="28"/>
      <c r="D350" s="39"/>
      <c r="E350" s="39"/>
      <c r="F350" s="42"/>
      <c r="G350" s="40"/>
      <c r="H350" s="29"/>
      <c r="I350" s="31"/>
    </row>
    <row r="351" spans="1:9" x14ac:dyDescent="0.25">
      <c r="A351" s="10"/>
      <c r="B351" s="32"/>
      <c r="C351" s="11"/>
      <c r="D351" s="12"/>
      <c r="E351" s="12"/>
      <c r="F351" s="12" t="s">
        <v>325</v>
      </c>
      <c r="G351" s="11"/>
      <c r="H351" s="14"/>
      <c r="I351" s="15">
        <f>+SUBTOTAL(9,I344:I350)</f>
        <v>122.49999999999999</v>
      </c>
    </row>
    <row r="352" spans="1:9" x14ac:dyDescent="0.25">
      <c r="A352" s="33" t="s">
        <v>303</v>
      </c>
      <c r="B352" s="34" t="s">
        <v>326</v>
      </c>
      <c r="C352" s="35"/>
      <c r="D352" s="36"/>
      <c r="E352" s="36"/>
      <c r="F352" s="22" t="s">
        <v>321</v>
      </c>
      <c r="G352" s="23" t="s">
        <v>322</v>
      </c>
      <c r="H352" s="37" t="s">
        <v>323</v>
      </c>
      <c r="I352" s="38" t="s">
        <v>324</v>
      </c>
    </row>
    <row r="353" spans="1:9" x14ac:dyDescent="0.25">
      <c r="A353" s="26" t="s">
        <v>353</v>
      </c>
      <c r="B353" s="27" t="s">
        <v>354</v>
      </c>
      <c r="C353" s="28"/>
      <c r="D353" s="39"/>
      <c r="E353" s="39"/>
      <c r="F353" s="27" t="s">
        <v>3</v>
      </c>
      <c r="G353" s="29">
        <v>55</v>
      </c>
      <c r="H353" s="29">
        <v>0.87</v>
      </c>
      <c r="I353" s="31">
        <f>H353*G353</f>
        <v>47.85</v>
      </c>
    </row>
    <row r="354" spans="1:9" x14ac:dyDescent="0.25">
      <c r="A354" s="26" t="s">
        <v>355</v>
      </c>
      <c r="B354" s="27" t="s">
        <v>356</v>
      </c>
      <c r="C354" s="28"/>
      <c r="D354" s="39"/>
      <c r="E354" s="39"/>
      <c r="F354" s="27" t="s">
        <v>3</v>
      </c>
      <c r="G354" s="76">
        <v>30.039489126418399</v>
      </c>
      <c r="H354" s="29">
        <v>0.83</v>
      </c>
      <c r="I354" s="31">
        <f>H354*G354</f>
        <v>24.932775974927271</v>
      </c>
    </row>
    <row r="355" spans="1:9" x14ac:dyDescent="0.25">
      <c r="A355" s="77" t="s">
        <v>363</v>
      </c>
      <c r="B355" s="78" t="s">
        <v>406</v>
      </c>
      <c r="C355" s="79"/>
      <c r="D355" s="80"/>
      <c r="E355" s="80"/>
      <c r="F355" s="81" t="s">
        <v>3</v>
      </c>
      <c r="G355" s="76">
        <v>6.0476000000000001</v>
      </c>
      <c r="H355" s="76">
        <v>1</v>
      </c>
      <c r="I355" s="82">
        <f>H355*G355</f>
        <v>6.0476000000000001</v>
      </c>
    </row>
    <row r="356" spans="1:9" x14ac:dyDescent="0.25">
      <c r="A356" s="83" t="s">
        <v>371</v>
      </c>
      <c r="B356" s="83" t="s">
        <v>372</v>
      </c>
      <c r="C356" s="79"/>
      <c r="D356" s="80"/>
      <c r="E356" s="80"/>
      <c r="F356" s="84" t="s">
        <v>3</v>
      </c>
      <c r="G356" s="85">
        <v>20.78</v>
      </c>
      <c r="H356" s="76">
        <v>1</v>
      </c>
      <c r="I356" s="82">
        <f>H356*G356</f>
        <v>20.78</v>
      </c>
    </row>
    <row r="357" spans="1:9" x14ac:dyDescent="0.25">
      <c r="A357" s="26" t="s">
        <v>313</v>
      </c>
      <c r="B357" s="27"/>
      <c r="C357" s="28"/>
      <c r="D357" s="39"/>
      <c r="E357" s="39"/>
      <c r="F357" s="42"/>
      <c r="G357" s="40"/>
      <c r="H357" s="29"/>
      <c r="I357" s="31"/>
    </row>
    <row r="358" spans="1:9" x14ac:dyDescent="0.25">
      <c r="A358" s="10"/>
      <c r="B358" s="32"/>
      <c r="C358" s="11"/>
      <c r="D358" s="12"/>
      <c r="E358" s="12"/>
      <c r="F358" s="12" t="s">
        <v>327</v>
      </c>
      <c r="G358" s="11"/>
      <c r="H358" s="14"/>
      <c r="I358" s="15">
        <f>+SUBTOTAL(9,I353:I357)</f>
        <v>99.61037597492728</v>
      </c>
    </row>
    <row r="359" spans="1:9" x14ac:dyDescent="0.25">
      <c r="A359" s="33" t="s">
        <v>303</v>
      </c>
      <c r="B359" s="34" t="s">
        <v>328</v>
      </c>
      <c r="C359" s="23" t="s">
        <v>329</v>
      </c>
      <c r="D359" s="35"/>
      <c r="E359" s="22" t="s">
        <v>330</v>
      </c>
      <c r="F359" s="22" t="s">
        <v>331</v>
      </c>
      <c r="G359" s="23" t="s">
        <v>332</v>
      </c>
      <c r="H359" s="37" t="s">
        <v>323</v>
      </c>
      <c r="I359" s="38" t="s">
        <v>333</v>
      </c>
    </row>
    <row r="360" spans="1:9" x14ac:dyDescent="0.25">
      <c r="A360" s="86" t="s">
        <v>344</v>
      </c>
      <c r="B360" s="81" t="s">
        <v>345</v>
      </c>
      <c r="C360" s="85" t="s">
        <v>334</v>
      </c>
      <c r="D360" s="87"/>
      <c r="E360" s="84" t="s">
        <v>38</v>
      </c>
      <c r="F360" s="76">
        <v>16.2</v>
      </c>
      <c r="G360" s="76">
        <v>0.29886791443850302</v>
      </c>
      <c r="H360" s="76">
        <v>0</v>
      </c>
      <c r="I360" s="82">
        <v>0</v>
      </c>
    </row>
    <row r="361" spans="1:9" x14ac:dyDescent="0.25">
      <c r="A361" s="26" t="s">
        <v>401</v>
      </c>
      <c r="B361" s="27" t="s">
        <v>402</v>
      </c>
      <c r="C361" s="40" t="s">
        <v>334</v>
      </c>
      <c r="D361" s="43"/>
      <c r="E361" s="42" t="s">
        <v>38</v>
      </c>
      <c r="F361" s="29">
        <v>30</v>
      </c>
      <c r="G361" s="76">
        <v>0.75066705202312101</v>
      </c>
      <c r="H361" s="29">
        <v>0.35</v>
      </c>
      <c r="I361" s="31">
        <f t="shared" ref="I361:I367" si="5">H361*G361*F361</f>
        <v>7.8820040462427707</v>
      </c>
    </row>
    <row r="362" spans="1:9" x14ac:dyDescent="0.25">
      <c r="A362" s="26" t="s">
        <v>404</v>
      </c>
      <c r="B362" s="27" t="s">
        <v>438</v>
      </c>
      <c r="C362" s="40" t="s">
        <v>334</v>
      </c>
      <c r="D362" s="43"/>
      <c r="E362" s="42" t="s">
        <v>38</v>
      </c>
      <c r="F362" s="29">
        <v>0.30000000000000004</v>
      </c>
      <c r="G362" s="76">
        <v>1.0067085271317799</v>
      </c>
      <c r="H362" s="29">
        <v>0.35</v>
      </c>
      <c r="I362" s="31">
        <f t="shared" si="5"/>
        <v>0.10570439534883691</v>
      </c>
    </row>
    <row r="363" spans="1:9" x14ac:dyDescent="0.25">
      <c r="A363" s="26" t="s">
        <v>357</v>
      </c>
      <c r="B363" s="27" t="s">
        <v>358</v>
      </c>
      <c r="C363" s="40" t="s">
        <v>335</v>
      </c>
      <c r="D363" s="43"/>
      <c r="E363" s="42" t="s">
        <v>38</v>
      </c>
      <c r="F363" s="29">
        <v>159</v>
      </c>
      <c r="G363" s="76">
        <v>0.31082780748663102</v>
      </c>
      <c r="H363" s="76">
        <v>1.3049999999999999</v>
      </c>
      <c r="I363" s="31">
        <f t="shared" si="5"/>
        <v>64.495215914438504</v>
      </c>
    </row>
    <row r="364" spans="1:9" x14ac:dyDescent="0.25">
      <c r="A364" s="26" t="s">
        <v>359</v>
      </c>
      <c r="B364" s="27" t="s">
        <v>360</v>
      </c>
      <c r="C364" s="40" t="s">
        <v>335</v>
      </c>
      <c r="D364" s="43"/>
      <c r="E364" s="42" t="s">
        <v>38</v>
      </c>
      <c r="F364" s="29">
        <v>30</v>
      </c>
      <c r="G364" s="76">
        <v>0.45948458498023714</v>
      </c>
      <c r="H364" s="76">
        <v>1.3049999999999999</v>
      </c>
      <c r="I364" s="31">
        <f t="shared" si="5"/>
        <v>17.988821501976282</v>
      </c>
    </row>
    <row r="365" spans="1:9" x14ac:dyDescent="0.25">
      <c r="A365" s="26" t="s">
        <v>361</v>
      </c>
      <c r="B365" s="27" t="s">
        <v>362</v>
      </c>
      <c r="C365" s="40" t="s">
        <v>335</v>
      </c>
      <c r="D365" s="43"/>
      <c r="E365" s="42" t="s">
        <v>38</v>
      </c>
      <c r="F365" s="29">
        <v>0.30000000000000004</v>
      </c>
      <c r="G365" s="76">
        <v>0.59009949238578685</v>
      </c>
      <c r="H365" s="76">
        <v>1.3049999999999999</v>
      </c>
      <c r="I365" s="31">
        <f t="shared" si="5"/>
        <v>0.23102395126903558</v>
      </c>
    </row>
    <row r="366" spans="1:9" x14ac:dyDescent="0.25">
      <c r="A366" s="26" t="s">
        <v>359</v>
      </c>
      <c r="B366" s="27" t="s">
        <v>360</v>
      </c>
      <c r="C366" s="40" t="s">
        <v>336</v>
      </c>
      <c r="D366" s="43"/>
      <c r="E366" s="42" t="s">
        <v>38</v>
      </c>
      <c r="F366" s="29">
        <v>16.100000000000001</v>
      </c>
      <c r="G366" s="76">
        <v>0.45948458498023714</v>
      </c>
      <c r="H366" s="76">
        <v>1.2450000000000001</v>
      </c>
      <c r="I366" s="31">
        <f t="shared" si="5"/>
        <v>9.2101387636363654</v>
      </c>
    </row>
    <row r="367" spans="1:9" x14ac:dyDescent="0.25">
      <c r="A367" s="26" t="s">
        <v>361</v>
      </c>
      <c r="B367" s="27" t="s">
        <v>362</v>
      </c>
      <c r="C367" s="40" t="s">
        <v>336</v>
      </c>
      <c r="D367" s="43"/>
      <c r="E367" s="42" t="s">
        <v>38</v>
      </c>
      <c r="F367" s="29">
        <v>3</v>
      </c>
      <c r="G367" s="76">
        <v>0.59009949238578685</v>
      </c>
      <c r="H367" s="76">
        <v>1.2450000000000001</v>
      </c>
      <c r="I367" s="31">
        <f t="shared" si="5"/>
        <v>2.2040216040609142</v>
      </c>
    </row>
    <row r="368" spans="1:9" x14ac:dyDescent="0.25">
      <c r="A368" s="10"/>
      <c r="B368" s="32"/>
      <c r="C368" s="11"/>
      <c r="D368" s="12"/>
      <c r="E368" s="12"/>
      <c r="F368" s="12" t="s">
        <v>337</v>
      </c>
      <c r="G368" s="11"/>
      <c r="H368" s="14"/>
      <c r="I368" s="15">
        <f>+SUBTOTAL(9,I360:I367)</f>
        <v>102.1169301769727</v>
      </c>
    </row>
    <row r="369" spans="1:9" x14ac:dyDescent="0.25">
      <c r="A369" s="10" t="s">
        <v>338</v>
      </c>
      <c r="B369" s="32"/>
      <c r="C369" s="11"/>
      <c r="D369" s="12"/>
      <c r="E369" s="12"/>
      <c r="F369" s="12"/>
      <c r="G369" s="11"/>
      <c r="H369" s="14"/>
      <c r="I369" s="62">
        <f>+SUBTOTAL(9,I342:I367)</f>
        <v>324.22730615189994</v>
      </c>
    </row>
    <row r="370" spans="1:9" x14ac:dyDescent="0.25">
      <c r="A370" s="10" t="s">
        <v>339</v>
      </c>
      <c r="B370" s="32"/>
      <c r="C370" s="11">
        <v>26.7</v>
      </c>
      <c r="D370" s="12"/>
      <c r="E370" s="12"/>
      <c r="F370" s="12"/>
      <c r="G370" s="11"/>
      <c r="H370" s="14"/>
      <c r="I370" s="15">
        <f>(I369*C370/100*100)/100</f>
        <v>86.56869074255728</v>
      </c>
    </row>
    <row r="371" spans="1:9" ht="15.75" thickBot="1" x14ac:dyDescent="0.3">
      <c r="A371" s="65" t="s">
        <v>340</v>
      </c>
      <c r="B371" s="65"/>
      <c r="C371" s="66"/>
      <c r="D371" s="67"/>
      <c r="E371" s="67"/>
      <c r="F371" s="67"/>
      <c r="G371" s="66"/>
      <c r="H371" s="68"/>
      <c r="I371" s="74">
        <f>+I369+I370</f>
        <v>410.79599689445723</v>
      </c>
    </row>
    <row r="372" spans="1:9" x14ac:dyDescent="0.25">
      <c r="A372" s="3"/>
      <c r="B372" s="4"/>
      <c r="C372" s="59" t="s">
        <v>297</v>
      </c>
      <c r="D372" s="5"/>
      <c r="E372" s="5"/>
      <c r="F372" s="6"/>
      <c r="G372" s="7"/>
      <c r="H372" s="8"/>
      <c r="I372" s="9"/>
    </row>
    <row r="373" spans="1:9" x14ac:dyDescent="0.25">
      <c r="A373" s="10" t="s">
        <v>298</v>
      </c>
      <c r="B373" s="88" t="s">
        <v>381</v>
      </c>
      <c r="C373" s="11"/>
      <c r="D373" s="12"/>
      <c r="E373" s="12"/>
      <c r="F373" s="12"/>
      <c r="G373" s="13" t="s">
        <v>299</v>
      </c>
      <c r="H373" s="61" t="s">
        <v>1</v>
      </c>
      <c r="I373" s="15" t="s">
        <v>1</v>
      </c>
    </row>
    <row r="374" spans="1:9" x14ac:dyDescent="0.25">
      <c r="A374" s="10"/>
      <c r="B374" s="16"/>
      <c r="C374" s="11"/>
      <c r="D374" s="17"/>
      <c r="E374" s="17" t="s">
        <v>300</v>
      </c>
      <c r="F374" s="12"/>
      <c r="G374" s="13" t="s">
        <v>301</v>
      </c>
      <c r="H374" s="14"/>
      <c r="I374" s="15" t="s">
        <v>302</v>
      </c>
    </row>
    <row r="375" spans="1:9" x14ac:dyDescent="0.25">
      <c r="A375" s="18" t="s">
        <v>303</v>
      </c>
      <c r="B375" s="19" t="s">
        <v>304</v>
      </c>
      <c r="C375" s="20"/>
      <c r="D375" s="21" t="s">
        <v>305</v>
      </c>
      <c r="E375" s="22" t="s">
        <v>306</v>
      </c>
      <c r="F375" s="22" t="s">
        <v>307</v>
      </c>
      <c r="G375" s="23" t="s">
        <v>306</v>
      </c>
      <c r="H375" s="24" t="s">
        <v>307</v>
      </c>
      <c r="I375" s="25" t="s">
        <v>308</v>
      </c>
    </row>
    <row r="376" spans="1:9" x14ac:dyDescent="0.25">
      <c r="A376" s="26"/>
      <c r="B376" s="27"/>
      <c r="C376" s="28"/>
      <c r="D376" s="29"/>
      <c r="E376" s="29"/>
      <c r="F376" s="29"/>
      <c r="G376" s="30"/>
      <c r="H376" s="30"/>
      <c r="I376" s="31"/>
    </row>
    <row r="377" spans="1:9" x14ac:dyDescent="0.25">
      <c r="A377" s="26"/>
      <c r="B377" s="27"/>
      <c r="C377" s="28"/>
      <c r="D377" s="29"/>
      <c r="E377" s="29"/>
      <c r="F377" s="29"/>
      <c r="G377" s="30"/>
      <c r="H377" s="30"/>
      <c r="I377" s="31"/>
    </row>
    <row r="378" spans="1:9" x14ac:dyDescent="0.25">
      <c r="A378" s="26"/>
      <c r="B378" s="27"/>
      <c r="C378" s="28"/>
      <c r="D378" s="29"/>
      <c r="E378" s="29"/>
      <c r="F378" s="29"/>
      <c r="G378" s="30"/>
      <c r="H378" s="30"/>
      <c r="I378" s="31"/>
    </row>
    <row r="379" spans="1:9" x14ac:dyDescent="0.25">
      <c r="A379" s="26"/>
      <c r="B379" s="27"/>
      <c r="C379" s="28"/>
      <c r="D379" s="29"/>
      <c r="E379" s="29"/>
      <c r="F379" s="29"/>
      <c r="G379" s="30"/>
      <c r="H379" s="30"/>
      <c r="I379" s="31"/>
    </row>
    <row r="380" spans="1:9" x14ac:dyDescent="0.25">
      <c r="A380" s="26"/>
      <c r="B380" s="27"/>
      <c r="C380" s="28"/>
      <c r="D380" s="29"/>
      <c r="E380" s="29"/>
      <c r="F380" s="29"/>
      <c r="G380" s="30"/>
      <c r="H380" s="30"/>
      <c r="I380" s="31"/>
    </row>
    <row r="381" spans="1:9" x14ac:dyDescent="0.25">
      <c r="A381" s="26"/>
      <c r="B381" s="27"/>
      <c r="C381" s="28"/>
      <c r="D381" s="29"/>
      <c r="E381" s="29"/>
      <c r="F381" s="29"/>
      <c r="G381" s="30"/>
      <c r="H381" s="30"/>
      <c r="I381" s="31"/>
    </row>
    <row r="382" spans="1:9" x14ac:dyDescent="0.25">
      <c r="A382" s="26"/>
      <c r="B382" s="27"/>
      <c r="C382" s="28"/>
      <c r="D382" s="29"/>
      <c r="E382" s="29"/>
      <c r="F382" s="29"/>
      <c r="G382" s="30"/>
      <c r="H382" s="30"/>
      <c r="I382" s="31"/>
    </row>
    <row r="383" spans="1:9" x14ac:dyDescent="0.25">
      <c r="A383" s="10"/>
      <c r="B383" s="32"/>
      <c r="C383" s="11"/>
      <c r="D383" s="12"/>
      <c r="E383" s="12"/>
      <c r="F383" s="12" t="s">
        <v>309</v>
      </c>
      <c r="G383" s="11"/>
      <c r="H383" s="14"/>
      <c r="I383" s="15">
        <f>+SUBTOTAL(9,I376:I382)</f>
        <v>0</v>
      </c>
    </row>
    <row r="384" spans="1:9" x14ac:dyDescent="0.25">
      <c r="A384" s="33" t="s">
        <v>303</v>
      </c>
      <c r="B384" s="34" t="s">
        <v>310</v>
      </c>
      <c r="C384" s="35"/>
      <c r="D384" s="36"/>
      <c r="E384" s="36"/>
      <c r="F384" s="36"/>
      <c r="G384" s="23" t="s">
        <v>305</v>
      </c>
      <c r="H384" s="37" t="s">
        <v>311</v>
      </c>
      <c r="I384" s="38" t="s">
        <v>312</v>
      </c>
    </row>
    <row r="385" spans="1:9" x14ac:dyDescent="0.25">
      <c r="A385" s="26" t="s">
        <v>349</v>
      </c>
      <c r="B385" s="27" t="s">
        <v>350</v>
      </c>
      <c r="C385" s="28"/>
      <c r="D385" s="39"/>
      <c r="E385" s="39"/>
      <c r="F385" s="39"/>
      <c r="G385" s="40">
        <v>1</v>
      </c>
      <c r="H385" s="29">
        <v>23.704899999999999</v>
      </c>
      <c r="I385" s="31">
        <f>G385*H385</f>
        <v>23.704899999999999</v>
      </c>
    </row>
    <row r="386" spans="1:9" x14ac:dyDescent="0.25">
      <c r="A386" s="26"/>
      <c r="B386" s="27"/>
      <c r="C386" s="28"/>
      <c r="D386" s="39"/>
      <c r="E386" s="39"/>
      <c r="F386" s="39"/>
      <c r="G386" s="40"/>
      <c r="H386" s="29"/>
      <c r="I386" s="31"/>
    </row>
    <row r="387" spans="1:9" x14ac:dyDescent="0.25">
      <c r="A387" s="26"/>
      <c r="B387" s="27"/>
      <c r="C387" s="28"/>
      <c r="D387" s="39"/>
      <c r="E387" s="39"/>
      <c r="F387" s="39"/>
      <c r="G387" s="40"/>
      <c r="H387" s="29"/>
      <c r="I387" s="31"/>
    </row>
    <row r="388" spans="1:9" x14ac:dyDescent="0.25">
      <c r="A388" s="26" t="s">
        <v>313</v>
      </c>
      <c r="B388" s="27"/>
      <c r="C388" s="28"/>
      <c r="D388" s="39"/>
      <c r="E388" s="39"/>
      <c r="F388" s="39"/>
      <c r="G388" s="40"/>
      <c r="H388" s="29"/>
      <c r="I388" s="31"/>
    </row>
    <row r="389" spans="1:9" x14ac:dyDescent="0.25">
      <c r="A389" s="26" t="s">
        <v>313</v>
      </c>
      <c r="B389" s="27"/>
      <c r="C389" s="28"/>
      <c r="D389" s="39"/>
      <c r="E389" s="39"/>
      <c r="F389" s="39"/>
      <c r="G389" s="40"/>
      <c r="H389" s="29"/>
      <c r="I389" s="31"/>
    </row>
    <row r="390" spans="1:9" x14ac:dyDescent="0.25">
      <c r="A390" s="26" t="s">
        <v>313</v>
      </c>
      <c r="B390" s="27"/>
      <c r="C390" s="28"/>
      <c r="D390" s="39"/>
      <c r="E390" s="39"/>
      <c r="F390" s="39"/>
      <c r="G390" s="40"/>
      <c r="H390" s="29"/>
      <c r="I390" s="31"/>
    </row>
    <row r="391" spans="1:9" x14ac:dyDescent="0.25">
      <c r="A391" s="10"/>
      <c r="B391" s="32"/>
      <c r="C391" s="11"/>
      <c r="D391" s="12"/>
      <c r="E391" s="12"/>
      <c r="F391" s="12" t="s">
        <v>314</v>
      </c>
      <c r="G391" s="11"/>
      <c r="H391" s="14"/>
      <c r="I391" s="15">
        <f>+SUBTOTAL(9,I385:I390)</f>
        <v>23.704899999999999</v>
      </c>
    </row>
    <row r="392" spans="1:9" x14ac:dyDescent="0.25">
      <c r="A392" s="10"/>
      <c r="B392" s="32"/>
      <c r="C392" s="11"/>
      <c r="D392" s="12"/>
      <c r="E392" s="12" t="s">
        <v>315</v>
      </c>
      <c r="F392" s="12"/>
      <c r="G392" s="11"/>
      <c r="H392" s="14">
        <v>0.2051</v>
      </c>
      <c r="I392" s="15">
        <f>(H392*I391)</f>
        <v>4.8618749899999996</v>
      </c>
    </row>
    <row r="393" spans="1:9" x14ac:dyDescent="0.25">
      <c r="A393" s="10"/>
      <c r="B393" s="32"/>
      <c r="C393" s="11"/>
      <c r="D393" s="12"/>
      <c r="E393" s="12" t="s">
        <v>316</v>
      </c>
      <c r="F393" s="12"/>
      <c r="G393" s="11"/>
      <c r="H393" s="14"/>
      <c r="I393" s="15">
        <f>+SUBTOTAL(9,I384:I392)</f>
        <v>28.566774989999999</v>
      </c>
    </row>
    <row r="394" spans="1:9" x14ac:dyDescent="0.25">
      <c r="A394" s="10"/>
      <c r="B394" s="32"/>
      <c r="C394" s="11"/>
      <c r="D394" s="12"/>
      <c r="E394" s="12"/>
      <c r="F394" s="12" t="s">
        <v>317</v>
      </c>
      <c r="G394" s="11"/>
      <c r="H394" s="14"/>
      <c r="I394" s="15">
        <f>+SUBTOTAL(9,I376:I393)</f>
        <v>28.566774989999999</v>
      </c>
    </row>
    <row r="395" spans="1:9" x14ac:dyDescent="0.25">
      <c r="A395" s="10"/>
      <c r="B395" s="32" t="s">
        <v>318</v>
      </c>
      <c r="C395" s="11">
        <v>2.5</v>
      </c>
      <c r="D395" s="12"/>
      <c r="E395" s="12"/>
      <c r="F395" s="12" t="s">
        <v>319</v>
      </c>
      <c r="G395" s="11"/>
      <c r="H395" s="14"/>
      <c r="I395" s="15">
        <f>(I394/C395)</f>
        <v>11.426709996</v>
      </c>
    </row>
    <row r="396" spans="1:9" x14ac:dyDescent="0.25">
      <c r="A396" s="33" t="s">
        <v>303</v>
      </c>
      <c r="B396" s="34" t="s">
        <v>320</v>
      </c>
      <c r="C396" s="35"/>
      <c r="D396" s="36"/>
      <c r="E396" s="36"/>
      <c r="F396" s="22" t="s">
        <v>321</v>
      </c>
      <c r="G396" s="23" t="s">
        <v>322</v>
      </c>
      <c r="H396" s="37" t="s">
        <v>323</v>
      </c>
      <c r="I396" s="38" t="s">
        <v>324</v>
      </c>
    </row>
    <row r="397" spans="1:9" x14ac:dyDescent="0.25">
      <c r="A397" s="26" t="s">
        <v>440</v>
      </c>
      <c r="B397" s="27" t="s">
        <v>334</v>
      </c>
      <c r="C397" s="28"/>
      <c r="D397" s="39"/>
      <c r="E397" s="39"/>
      <c r="F397" s="41" t="s">
        <v>64</v>
      </c>
      <c r="G397" s="75">
        <v>0.35</v>
      </c>
      <c r="H397" s="29">
        <v>350</v>
      </c>
      <c r="I397" s="31">
        <f>H397*G397</f>
        <v>122.49999999999999</v>
      </c>
    </row>
    <row r="398" spans="1:9" x14ac:dyDescent="0.25">
      <c r="A398" s="26"/>
      <c r="B398" s="27"/>
      <c r="C398" s="28"/>
      <c r="D398" s="39"/>
      <c r="E398" s="39"/>
      <c r="F398" s="41"/>
      <c r="G398" s="29"/>
      <c r="H398" s="29"/>
      <c r="I398" s="31"/>
    </row>
    <row r="399" spans="1:9" x14ac:dyDescent="0.25">
      <c r="A399" s="26"/>
      <c r="B399" s="27"/>
      <c r="C399" s="28"/>
      <c r="D399" s="39"/>
      <c r="E399" s="39"/>
      <c r="F399" s="41"/>
      <c r="G399" s="29"/>
      <c r="H399" s="29"/>
      <c r="I399" s="31"/>
    </row>
    <row r="400" spans="1:9" x14ac:dyDescent="0.25">
      <c r="A400" s="26"/>
      <c r="B400" s="27"/>
      <c r="C400" s="28"/>
      <c r="D400" s="39"/>
      <c r="E400" s="39"/>
      <c r="F400" s="41"/>
      <c r="G400" s="29"/>
      <c r="H400" s="29"/>
      <c r="I400" s="31"/>
    </row>
    <row r="401" spans="1:9" x14ac:dyDescent="0.25">
      <c r="A401" s="26"/>
      <c r="B401" s="27"/>
      <c r="C401" s="28"/>
      <c r="D401" s="39"/>
      <c r="E401" s="39"/>
      <c r="F401" s="41"/>
      <c r="G401" s="29"/>
      <c r="H401" s="29"/>
      <c r="I401" s="31"/>
    </row>
    <row r="402" spans="1:9" x14ac:dyDescent="0.25">
      <c r="A402" s="26"/>
      <c r="B402" s="27"/>
      <c r="C402" s="28"/>
      <c r="D402" s="39"/>
      <c r="E402" s="39"/>
      <c r="F402" s="41"/>
      <c r="G402" s="29"/>
      <c r="H402" s="29"/>
      <c r="I402" s="31"/>
    </row>
    <row r="403" spans="1:9" x14ac:dyDescent="0.25">
      <c r="A403" s="26" t="s">
        <v>313</v>
      </c>
      <c r="B403" s="27"/>
      <c r="C403" s="28"/>
      <c r="D403" s="39"/>
      <c r="E403" s="39"/>
      <c r="F403" s="42"/>
      <c r="G403" s="40"/>
      <c r="H403" s="29"/>
      <c r="I403" s="31"/>
    </row>
    <row r="404" spans="1:9" x14ac:dyDescent="0.25">
      <c r="A404" s="10"/>
      <c r="B404" s="32"/>
      <c r="C404" s="11"/>
      <c r="D404" s="12"/>
      <c r="E404" s="12"/>
      <c r="F404" s="12" t="s">
        <v>325</v>
      </c>
      <c r="G404" s="11"/>
      <c r="H404" s="14"/>
      <c r="I404" s="15">
        <f>+SUBTOTAL(9,I397:I403)</f>
        <v>122.49999999999999</v>
      </c>
    </row>
    <row r="405" spans="1:9" x14ac:dyDescent="0.25">
      <c r="A405" s="33" t="s">
        <v>303</v>
      </c>
      <c r="B405" s="34" t="s">
        <v>326</v>
      </c>
      <c r="C405" s="35"/>
      <c r="D405" s="36"/>
      <c r="E405" s="36"/>
      <c r="F405" s="22" t="s">
        <v>321</v>
      </c>
      <c r="G405" s="23" t="s">
        <v>322</v>
      </c>
      <c r="H405" s="37" t="s">
        <v>323</v>
      </c>
      <c r="I405" s="38" t="s">
        <v>324</v>
      </c>
    </row>
    <row r="406" spans="1:9" x14ac:dyDescent="0.25">
      <c r="A406" s="26" t="s">
        <v>353</v>
      </c>
      <c r="B406" s="27" t="s">
        <v>354</v>
      </c>
      <c r="C406" s="28"/>
      <c r="D406" s="39"/>
      <c r="E406" s="39"/>
      <c r="F406" s="27" t="s">
        <v>3</v>
      </c>
      <c r="G406" s="29">
        <v>55</v>
      </c>
      <c r="H406" s="29">
        <v>0.61599999999999999</v>
      </c>
      <c r="I406" s="31">
        <f>H406*G406</f>
        <v>33.880000000000003</v>
      </c>
    </row>
    <row r="407" spans="1:9" x14ac:dyDescent="0.25">
      <c r="A407" s="26" t="s">
        <v>355</v>
      </c>
      <c r="B407" s="27" t="s">
        <v>356</v>
      </c>
      <c r="C407" s="28"/>
      <c r="D407" s="39"/>
      <c r="E407" s="39"/>
      <c r="F407" s="27" t="s">
        <v>3</v>
      </c>
      <c r="G407" s="76">
        <v>30.039489126418399</v>
      </c>
      <c r="H407" s="29">
        <v>0.76800000000000002</v>
      </c>
      <c r="I407" s="31">
        <f>H407*G407</f>
        <v>23.070327649089332</v>
      </c>
    </row>
    <row r="408" spans="1:9" x14ac:dyDescent="0.25">
      <c r="A408" s="77" t="s">
        <v>363</v>
      </c>
      <c r="B408" s="78" t="s">
        <v>406</v>
      </c>
      <c r="C408" s="79"/>
      <c r="D408" s="80"/>
      <c r="E408" s="80"/>
      <c r="F408" s="81" t="s">
        <v>3</v>
      </c>
      <c r="G408" s="76">
        <v>6.0476000000000001</v>
      </c>
      <c r="H408" s="76">
        <v>1</v>
      </c>
      <c r="I408" s="82">
        <f>H408*G408</f>
        <v>6.0476000000000001</v>
      </c>
    </row>
    <row r="409" spans="1:9" x14ac:dyDescent="0.25">
      <c r="A409" s="83" t="s">
        <v>371</v>
      </c>
      <c r="B409" s="83" t="s">
        <v>372</v>
      </c>
      <c r="C409" s="79"/>
      <c r="D409" s="80"/>
      <c r="E409" s="80"/>
      <c r="F409" s="84" t="s">
        <v>3</v>
      </c>
      <c r="G409" s="85">
        <v>20.78</v>
      </c>
      <c r="H409" s="76">
        <v>1</v>
      </c>
      <c r="I409" s="82">
        <f>H409*G409</f>
        <v>20.78</v>
      </c>
    </row>
    <row r="410" spans="1:9" x14ac:dyDescent="0.25">
      <c r="A410" s="26" t="s">
        <v>313</v>
      </c>
      <c r="B410" s="27"/>
      <c r="C410" s="28"/>
      <c r="D410" s="39"/>
      <c r="E410" s="39"/>
      <c r="F410" s="42"/>
      <c r="G410" s="40"/>
      <c r="H410" s="29"/>
      <c r="I410" s="31"/>
    </row>
    <row r="411" spans="1:9" x14ac:dyDescent="0.25">
      <c r="A411" s="10"/>
      <c r="B411" s="32"/>
      <c r="C411" s="11"/>
      <c r="D411" s="12"/>
      <c r="E411" s="12"/>
      <c r="F411" s="12" t="s">
        <v>327</v>
      </c>
      <c r="G411" s="11"/>
      <c r="H411" s="14"/>
      <c r="I411" s="15">
        <f>+SUBTOTAL(9,I406:I410)</f>
        <v>83.777927649089335</v>
      </c>
    </row>
    <row r="412" spans="1:9" x14ac:dyDescent="0.25">
      <c r="A412" s="33" t="s">
        <v>303</v>
      </c>
      <c r="B412" s="34" t="s">
        <v>328</v>
      </c>
      <c r="C412" s="23" t="s">
        <v>329</v>
      </c>
      <c r="D412" s="35"/>
      <c r="E412" s="22" t="s">
        <v>330</v>
      </c>
      <c r="F412" s="22" t="s">
        <v>331</v>
      </c>
      <c r="G412" s="23" t="s">
        <v>332</v>
      </c>
      <c r="H412" s="37" t="s">
        <v>323</v>
      </c>
      <c r="I412" s="38" t="s">
        <v>333</v>
      </c>
    </row>
    <row r="413" spans="1:9" x14ac:dyDescent="0.25">
      <c r="A413" s="86" t="s">
        <v>344</v>
      </c>
      <c r="B413" s="81" t="s">
        <v>345</v>
      </c>
      <c r="C413" s="85" t="s">
        <v>334</v>
      </c>
      <c r="D413" s="87"/>
      <c r="E413" s="84" t="s">
        <v>38</v>
      </c>
      <c r="F413" s="76">
        <v>16.2</v>
      </c>
      <c r="G413" s="76">
        <v>0.29886791443850302</v>
      </c>
      <c r="H413" s="76">
        <v>0</v>
      </c>
      <c r="I413" s="82">
        <v>0</v>
      </c>
    </row>
    <row r="414" spans="1:9" x14ac:dyDescent="0.25">
      <c r="A414" s="26" t="s">
        <v>357</v>
      </c>
      <c r="B414" s="27" t="s">
        <v>358</v>
      </c>
      <c r="C414" s="40" t="s">
        <v>335</v>
      </c>
      <c r="D414" s="43"/>
      <c r="E414" s="42" t="s">
        <v>38</v>
      </c>
      <c r="F414" s="29">
        <v>159</v>
      </c>
      <c r="G414" s="76">
        <v>0.31082780748663102</v>
      </c>
      <c r="H414" s="76">
        <v>0.92399999999999993</v>
      </c>
      <c r="I414" s="31">
        <f t="shared" ref="I414:I416" si="6">H414*G414*F414</f>
        <v>45.665578164705877</v>
      </c>
    </row>
    <row r="415" spans="1:9" x14ac:dyDescent="0.25">
      <c r="A415" s="26" t="s">
        <v>359</v>
      </c>
      <c r="B415" s="27" t="s">
        <v>382</v>
      </c>
      <c r="C415" s="40" t="s">
        <v>336</v>
      </c>
      <c r="D415" s="43"/>
      <c r="E415" s="42" t="s">
        <v>38</v>
      </c>
      <c r="F415" s="29">
        <v>21.1</v>
      </c>
      <c r="G415" s="76">
        <v>0.31082780748663102</v>
      </c>
      <c r="H415" s="76">
        <v>1.1520000000000001</v>
      </c>
      <c r="I415" s="31">
        <f t="shared" si="6"/>
        <v>7.5553536821390388</v>
      </c>
    </row>
    <row r="416" spans="1:9" x14ac:dyDescent="0.25">
      <c r="A416" s="26" t="s">
        <v>361</v>
      </c>
      <c r="B416" s="27" t="s">
        <v>383</v>
      </c>
      <c r="C416" s="40" t="s">
        <v>336</v>
      </c>
      <c r="D416" s="43"/>
      <c r="E416" s="42" t="s">
        <v>38</v>
      </c>
      <c r="F416" s="29">
        <v>5.9</v>
      </c>
      <c r="G416" s="76">
        <v>0.46686586345381526</v>
      </c>
      <c r="H416" s="76">
        <v>1.1520000000000001</v>
      </c>
      <c r="I416" s="31">
        <f t="shared" si="6"/>
        <v>3.1731939007228922</v>
      </c>
    </row>
    <row r="417" spans="1:9" x14ac:dyDescent="0.25">
      <c r="A417" s="10"/>
      <c r="B417" s="32"/>
      <c r="C417" s="11"/>
      <c r="D417" s="12"/>
      <c r="E417" s="12"/>
      <c r="F417" s="12" t="s">
        <v>337</v>
      </c>
      <c r="G417" s="11"/>
      <c r="H417" s="14"/>
      <c r="I417" s="15">
        <f>+SUBTOTAL(9,I413:I416)</f>
        <v>56.394125747567813</v>
      </c>
    </row>
    <row r="418" spans="1:9" x14ac:dyDescent="0.25">
      <c r="A418" s="10" t="s">
        <v>338</v>
      </c>
      <c r="B418" s="32"/>
      <c r="C418" s="11"/>
      <c r="D418" s="12"/>
      <c r="E418" s="12"/>
      <c r="F418" s="12"/>
      <c r="G418" s="11"/>
      <c r="H418" s="14"/>
      <c r="I418" s="62">
        <f>+SUBTOTAL(9,I395:I416)</f>
        <v>274.09876339265708</v>
      </c>
    </row>
    <row r="419" spans="1:9" x14ac:dyDescent="0.25">
      <c r="A419" s="10" t="s">
        <v>339</v>
      </c>
      <c r="B419" s="32"/>
      <c r="C419" s="11" t="s">
        <v>1</v>
      </c>
      <c r="D419" s="12"/>
      <c r="E419" s="12"/>
      <c r="F419" s="12"/>
      <c r="G419" s="11"/>
      <c r="H419" s="14"/>
      <c r="I419" s="15" t="s">
        <v>1</v>
      </c>
    </row>
    <row r="420" spans="1:9" ht="15.75" thickBot="1" x14ac:dyDescent="0.3">
      <c r="A420" s="65" t="s">
        <v>340</v>
      </c>
      <c r="B420" s="65"/>
      <c r="C420" s="66"/>
      <c r="D420" s="67"/>
      <c r="E420" s="67"/>
      <c r="F420" s="67"/>
      <c r="G420" s="66"/>
      <c r="H420" s="68"/>
      <c r="I420" s="74" t="s">
        <v>1</v>
      </c>
    </row>
    <row r="421" spans="1:9" x14ac:dyDescent="0.25">
      <c r="A421" s="3"/>
      <c r="B421" s="4"/>
      <c r="C421" s="59" t="s">
        <v>297</v>
      </c>
      <c r="D421" s="5"/>
      <c r="E421" s="5"/>
      <c r="F421" s="6"/>
      <c r="G421" s="7"/>
      <c r="H421" s="8"/>
      <c r="I421" s="9"/>
    </row>
    <row r="422" spans="1:9" x14ac:dyDescent="0.25">
      <c r="A422" s="10" t="s">
        <v>298</v>
      </c>
      <c r="B422" s="88" t="s">
        <v>384</v>
      </c>
      <c r="C422" s="11"/>
      <c r="D422" s="12"/>
      <c r="E422" s="12"/>
      <c r="F422" s="12"/>
      <c r="G422" s="13" t="s">
        <v>299</v>
      </c>
      <c r="H422" s="61" t="s">
        <v>1</v>
      </c>
      <c r="I422" s="15" t="s">
        <v>1</v>
      </c>
    </row>
    <row r="423" spans="1:9" x14ac:dyDescent="0.25">
      <c r="A423" s="10"/>
      <c r="B423" s="16"/>
      <c r="C423" s="11"/>
      <c r="D423" s="17"/>
      <c r="E423" s="17" t="s">
        <v>300</v>
      </c>
      <c r="F423" s="12"/>
      <c r="G423" s="13" t="s">
        <v>301</v>
      </c>
      <c r="H423" s="14"/>
      <c r="I423" s="15" t="s">
        <v>302</v>
      </c>
    </row>
    <row r="424" spans="1:9" x14ac:dyDescent="0.25">
      <c r="A424" s="18" t="s">
        <v>303</v>
      </c>
      <c r="B424" s="19" t="s">
        <v>304</v>
      </c>
      <c r="C424" s="20"/>
      <c r="D424" s="21" t="s">
        <v>305</v>
      </c>
      <c r="E424" s="22" t="s">
        <v>306</v>
      </c>
      <c r="F424" s="22" t="s">
        <v>307</v>
      </c>
      <c r="G424" s="23" t="s">
        <v>306</v>
      </c>
      <c r="H424" s="24" t="s">
        <v>307</v>
      </c>
      <c r="I424" s="25" t="s">
        <v>308</v>
      </c>
    </row>
    <row r="425" spans="1:9" x14ac:dyDescent="0.25">
      <c r="A425" s="26"/>
      <c r="B425" s="27"/>
      <c r="C425" s="28"/>
      <c r="D425" s="29"/>
      <c r="E425" s="29"/>
      <c r="F425" s="29"/>
      <c r="G425" s="30"/>
      <c r="H425" s="30"/>
      <c r="I425" s="31"/>
    </row>
    <row r="426" spans="1:9" x14ac:dyDescent="0.25">
      <c r="A426" s="26"/>
      <c r="B426" s="27"/>
      <c r="C426" s="28"/>
      <c r="D426" s="29"/>
      <c r="E426" s="29"/>
      <c r="F426" s="29"/>
      <c r="G426" s="30"/>
      <c r="H426" s="30"/>
      <c r="I426" s="31"/>
    </row>
    <row r="427" spans="1:9" x14ac:dyDescent="0.25">
      <c r="A427" s="26"/>
      <c r="B427" s="27"/>
      <c r="C427" s="28"/>
      <c r="D427" s="29"/>
      <c r="E427" s="29"/>
      <c r="F427" s="29"/>
      <c r="G427" s="30"/>
      <c r="H427" s="30"/>
      <c r="I427" s="31"/>
    </row>
    <row r="428" spans="1:9" x14ac:dyDescent="0.25">
      <c r="A428" s="26"/>
      <c r="B428" s="27"/>
      <c r="C428" s="28"/>
      <c r="D428" s="29"/>
      <c r="E428" s="29"/>
      <c r="F428" s="29"/>
      <c r="G428" s="30"/>
      <c r="H428" s="30"/>
      <c r="I428" s="31"/>
    </row>
    <row r="429" spans="1:9" x14ac:dyDescent="0.25">
      <c r="A429" s="26"/>
      <c r="B429" s="27"/>
      <c r="C429" s="28"/>
      <c r="D429" s="29"/>
      <c r="E429" s="29"/>
      <c r="F429" s="29"/>
      <c r="G429" s="30"/>
      <c r="H429" s="30"/>
      <c r="I429" s="31"/>
    </row>
    <row r="430" spans="1:9" x14ac:dyDescent="0.25">
      <c r="A430" s="26"/>
      <c r="B430" s="27"/>
      <c r="C430" s="28"/>
      <c r="D430" s="29"/>
      <c r="E430" s="29"/>
      <c r="F430" s="29"/>
      <c r="G430" s="30"/>
      <c r="H430" s="30"/>
      <c r="I430" s="31"/>
    </row>
    <row r="431" spans="1:9" x14ac:dyDescent="0.25">
      <c r="A431" s="26"/>
      <c r="B431" s="27"/>
      <c r="C431" s="28"/>
      <c r="D431" s="29"/>
      <c r="E431" s="29"/>
      <c r="F431" s="29"/>
      <c r="G431" s="30"/>
      <c r="H431" s="30"/>
      <c r="I431" s="31"/>
    </row>
    <row r="432" spans="1:9" x14ac:dyDescent="0.25">
      <c r="A432" s="10"/>
      <c r="B432" s="32"/>
      <c r="C432" s="11"/>
      <c r="D432" s="12"/>
      <c r="E432" s="12"/>
      <c r="F432" s="12" t="s">
        <v>309</v>
      </c>
      <c r="G432" s="11"/>
      <c r="H432" s="14"/>
      <c r="I432" s="15">
        <f>+SUBTOTAL(9,I425:I431)</f>
        <v>0</v>
      </c>
    </row>
    <row r="433" spans="1:9" x14ac:dyDescent="0.25">
      <c r="A433" s="33" t="s">
        <v>303</v>
      </c>
      <c r="B433" s="34" t="s">
        <v>310</v>
      </c>
      <c r="C433" s="35"/>
      <c r="D433" s="36"/>
      <c r="E433" s="36"/>
      <c r="F433" s="36"/>
      <c r="G433" s="23" t="s">
        <v>305</v>
      </c>
      <c r="H433" s="37" t="s">
        <v>311</v>
      </c>
      <c r="I433" s="38" t="s">
        <v>312</v>
      </c>
    </row>
    <row r="434" spans="1:9" x14ac:dyDescent="0.25">
      <c r="A434" s="26" t="s">
        <v>349</v>
      </c>
      <c r="B434" s="27" t="s">
        <v>350</v>
      </c>
      <c r="C434" s="28"/>
      <c r="D434" s="39"/>
      <c r="E434" s="39"/>
      <c r="F434" s="39"/>
      <c r="G434" s="40">
        <v>1</v>
      </c>
      <c r="H434" s="29">
        <v>23.704899999999999</v>
      </c>
      <c r="I434" s="31">
        <f>G434*H434</f>
        <v>23.704899999999999</v>
      </c>
    </row>
    <row r="435" spans="1:9" x14ac:dyDescent="0.25">
      <c r="A435" s="26"/>
      <c r="B435" s="27"/>
      <c r="C435" s="28"/>
      <c r="D435" s="39"/>
      <c r="E435" s="39"/>
      <c r="F435" s="39"/>
      <c r="G435" s="40"/>
      <c r="H435" s="29"/>
      <c r="I435" s="31"/>
    </row>
    <row r="436" spans="1:9" x14ac:dyDescent="0.25">
      <c r="A436" s="26"/>
      <c r="B436" s="27"/>
      <c r="C436" s="28"/>
      <c r="D436" s="39"/>
      <c r="E436" s="39"/>
      <c r="F436" s="39"/>
      <c r="G436" s="40"/>
      <c r="H436" s="29"/>
      <c r="I436" s="31"/>
    </row>
    <row r="437" spans="1:9" x14ac:dyDescent="0.25">
      <c r="A437" s="26" t="s">
        <v>313</v>
      </c>
      <c r="B437" s="27"/>
      <c r="C437" s="28"/>
      <c r="D437" s="39"/>
      <c r="E437" s="39"/>
      <c r="F437" s="39"/>
      <c r="G437" s="40"/>
      <c r="H437" s="29"/>
      <c r="I437" s="31"/>
    </row>
    <row r="438" spans="1:9" x14ac:dyDescent="0.25">
      <c r="A438" s="26" t="s">
        <v>313</v>
      </c>
      <c r="B438" s="27"/>
      <c r="C438" s="28"/>
      <c r="D438" s="39"/>
      <c r="E438" s="39"/>
      <c r="F438" s="39"/>
      <c r="G438" s="40"/>
      <c r="H438" s="29"/>
      <c r="I438" s="31"/>
    </row>
    <row r="439" spans="1:9" x14ac:dyDescent="0.25">
      <c r="A439" s="26" t="s">
        <v>313</v>
      </c>
      <c r="B439" s="27"/>
      <c r="C439" s="28"/>
      <c r="D439" s="39"/>
      <c r="E439" s="39"/>
      <c r="F439" s="39"/>
      <c r="G439" s="40"/>
      <c r="H439" s="29"/>
      <c r="I439" s="31"/>
    </row>
    <row r="440" spans="1:9" x14ac:dyDescent="0.25">
      <c r="A440" s="10"/>
      <c r="B440" s="32"/>
      <c r="C440" s="11"/>
      <c r="D440" s="12"/>
      <c r="E440" s="12"/>
      <c r="F440" s="12" t="s">
        <v>314</v>
      </c>
      <c r="G440" s="11"/>
      <c r="H440" s="14"/>
      <c r="I440" s="15">
        <f>+SUBTOTAL(9,I434:I439)</f>
        <v>23.704899999999999</v>
      </c>
    </row>
    <row r="441" spans="1:9" x14ac:dyDescent="0.25">
      <c r="A441" s="10"/>
      <c r="B441" s="32"/>
      <c r="C441" s="11"/>
      <c r="D441" s="12"/>
      <c r="E441" s="12" t="s">
        <v>315</v>
      </c>
      <c r="F441" s="12"/>
      <c r="G441" s="11"/>
      <c r="H441" s="14">
        <v>0.2051</v>
      </c>
      <c r="I441" s="15">
        <f>(H441*I440)</f>
        <v>4.8618749899999996</v>
      </c>
    </row>
    <row r="442" spans="1:9" x14ac:dyDescent="0.25">
      <c r="A442" s="10"/>
      <c r="B442" s="32"/>
      <c r="C442" s="11"/>
      <c r="D442" s="12"/>
      <c r="E442" s="12" t="s">
        <v>316</v>
      </c>
      <c r="F442" s="12"/>
      <c r="G442" s="11"/>
      <c r="H442" s="14"/>
      <c r="I442" s="15">
        <f>+SUBTOTAL(9,I433:I441)</f>
        <v>28.566774989999999</v>
      </c>
    </row>
    <row r="443" spans="1:9" x14ac:dyDescent="0.25">
      <c r="A443" s="10"/>
      <c r="B443" s="32"/>
      <c r="C443" s="11"/>
      <c r="D443" s="12"/>
      <c r="E443" s="12"/>
      <c r="F443" s="12" t="s">
        <v>317</v>
      </c>
      <c r="G443" s="11"/>
      <c r="H443" s="14"/>
      <c r="I443" s="15">
        <f>+SUBTOTAL(9,I425:I442)</f>
        <v>28.566774989999999</v>
      </c>
    </row>
    <row r="444" spans="1:9" x14ac:dyDescent="0.25">
      <c r="A444" s="10"/>
      <c r="B444" s="32" t="s">
        <v>318</v>
      </c>
      <c r="C444" s="11">
        <v>2.5</v>
      </c>
      <c r="D444" s="12"/>
      <c r="E444" s="12"/>
      <c r="F444" s="12" t="s">
        <v>319</v>
      </c>
      <c r="G444" s="11"/>
      <c r="H444" s="14"/>
      <c r="I444" s="15">
        <f>(I443/C444)</f>
        <v>11.426709996</v>
      </c>
    </row>
    <row r="445" spans="1:9" x14ac:dyDescent="0.25">
      <c r="A445" s="33" t="s">
        <v>303</v>
      </c>
      <c r="B445" s="34" t="s">
        <v>320</v>
      </c>
      <c r="C445" s="35"/>
      <c r="D445" s="36"/>
      <c r="E445" s="36"/>
      <c r="F445" s="22" t="s">
        <v>321</v>
      </c>
      <c r="G445" s="23" t="s">
        <v>322</v>
      </c>
      <c r="H445" s="37" t="s">
        <v>323</v>
      </c>
      <c r="I445" s="38" t="s">
        <v>324</v>
      </c>
    </row>
    <row r="446" spans="1:9" x14ac:dyDescent="0.25">
      <c r="A446" s="26" t="s">
        <v>440</v>
      </c>
      <c r="B446" s="27" t="s">
        <v>334</v>
      </c>
      <c r="C446" s="28"/>
      <c r="D446" s="39"/>
      <c r="E446" s="39"/>
      <c r="F446" s="41" t="s">
        <v>64</v>
      </c>
      <c r="G446" s="75">
        <v>0.35</v>
      </c>
      <c r="H446" s="29">
        <v>350</v>
      </c>
      <c r="I446" s="31">
        <f>H446*G446</f>
        <v>122.49999999999999</v>
      </c>
    </row>
    <row r="447" spans="1:9" x14ac:dyDescent="0.25">
      <c r="A447" s="26"/>
      <c r="B447" s="27"/>
      <c r="C447" s="28"/>
      <c r="D447" s="39"/>
      <c r="E447" s="39"/>
      <c r="F447" s="41"/>
      <c r="G447" s="29"/>
      <c r="H447" s="29"/>
      <c r="I447" s="31"/>
    </row>
    <row r="448" spans="1:9" x14ac:dyDescent="0.25">
      <c r="A448" s="26"/>
      <c r="B448" s="27"/>
      <c r="C448" s="28"/>
      <c r="D448" s="39"/>
      <c r="E448" s="39"/>
      <c r="F448" s="41"/>
      <c r="G448" s="29"/>
      <c r="H448" s="29"/>
      <c r="I448" s="31"/>
    </row>
    <row r="449" spans="1:9" x14ac:dyDescent="0.25">
      <c r="A449" s="26"/>
      <c r="B449" s="27"/>
      <c r="C449" s="28"/>
      <c r="D449" s="39"/>
      <c r="E449" s="39"/>
      <c r="F449" s="41"/>
      <c r="G449" s="29"/>
      <c r="H449" s="29"/>
      <c r="I449" s="31"/>
    </row>
    <row r="450" spans="1:9" x14ac:dyDescent="0.25">
      <c r="A450" s="26"/>
      <c r="B450" s="27"/>
      <c r="C450" s="28"/>
      <c r="D450" s="39"/>
      <c r="E450" s="39"/>
      <c r="F450" s="41"/>
      <c r="G450" s="29"/>
      <c r="H450" s="29"/>
      <c r="I450" s="31"/>
    </row>
    <row r="451" spans="1:9" x14ac:dyDescent="0.25">
      <c r="A451" s="26"/>
      <c r="B451" s="27"/>
      <c r="C451" s="28"/>
      <c r="D451" s="39"/>
      <c r="E451" s="39"/>
      <c r="F451" s="41"/>
      <c r="G451" s="29"/>
      <c r="H451" s="29"/>
      <c r="I451" s="31"/>
    </row>
    <row r="452" spans="1:9" x14ac:dyDescent="0.25">
      <c r="A452" s="26" t="s">
        <v>313</v>
      </c>
      <c r="B452" s="27"/>
      <c r="C452" s="28"/>
      <c r="D452" s="39"/>
      <c r="E452" s="39"/>
      <c r="F452" s="42"/>
      <c r="G452" s="40"/>
      <c r="H452" s="29"/>
      <c r="I452" s="31"/>
    </row>
    <row r="453" spans="1:9" x14ac:dyDescent="0.25">
      <c r="A453" s="10"/>
      <c r="B453" s="32"/>
      <c r="C453" s="11"/>
      <c r="D453" s="12"/>
      <c r="E453" s="12"/>
      <c r="F453" s="12" t="s">
        <v>325</v>
      </c>
      <c r="G453" s="11"/>
      <c r="H453" s="14"/>
      <c r="I453" s="15">
        <f>+SUBTOTAL(9,I446:I452)</f>
        <v>122.49999999999999</v>
      </c>
    </row>
    <row r="454" spans="1:9" x14ac:dyDescent="0.25">
      <c r="A454" s="33" t="s">
        <v>303</v>
      </c>
      <c r="B454" s="34" t="s">
        <v>326</v>
      </c>
      <c r="C454" s="35"/>
      <c r="D454" s="36"/>
      <c r="E454" s="36"/>
      <c r="F454" s="22" t="s">
        <v>321</v>
      </c>
      <c r="G454" s="23" t="s">
        <v>322</v>
      </c>
      <c r="H454" s="37" t="s">
        <v>323</v>
      </c>
      <c r="I454" s="38" t="s">
        <v>324</v>
      </c>
    </row>
    <row r="455" spans="1:9" x14ac:dyDescent="0.25">
      <c r="A455" s="26" t="s">
        <v>353</v>
      </c>
      <c r="B455" s="27" t="s">
        <v>354</v>
      </c>
      <c r="C455" s="28"/>
      <c r="D455" s="39"/>
      <c r="E455" s="39"/>
      <c r="F455" s="27" t="s">
        <v>3</v>
      </c>
      <c r="G455" s="29">
        <v>55</v>
      </c>
      <c r="H455" s="29">
        <v>0.316</v>
      </c>
      <c r="I455" s="31">
        <f>H455*G455</f>
        <v>17.38</v>
      </c>
    </row>
    <row r="456" spans="1:9" x14ac:dyDescent="0.25">
      <c r="A456" s="26" t="s">
        <v>355</v>
      </c>
      <c r="B456" s="27" t="s">
        <v>356</v>
      </c>
      <c r="C456" s="28"/>
      <c r="D456" s="39"/>
      <c r="E456" s="39"/>
      <c r="F456" s="27" t="s">
        <v>3</v>
      </c>
      <c r="G456" s="76">
        <v>30.039489126418399</v>
      </c>
      <c r="H456" s="29">
        <v>1.0680000000000001</v>
      </c>
      <c r="I456" s="31">
        <f>H456*G456</f>
        <v>32.082174387014852</v>
      </c>
    </row>
    <row r="457" spans="1:9" x14ac:dyDescent="0.25">
      <c r="A457" s="77" t="s">
        <v>363</v>
      </c>
      <c r="B457" s="78" t="s">
        <v>406</v>
      </c>
      <c r="C457" s="79"/>
      <c r="D457" s="80"/>
      <c r="E457" s="80"/>
      <c r="F457" s="81" t="s">
        <v>3</v>
      </c>
      <c r="G457" s="76">
        <v>6.0476000000000001</v>
      </c>
      <c r="H457" s="76">
        <v>1</v>
      </c>
      <c r="I457" s="82">
        <f>H457*G457</f>
        <v>6.0476000000000001</v>
      </c>
    </row>
    <row r="458" spans="1:9" x14ac:dyDescent="0.25">
      <c r="A458" s="83" t="s">
        <v>371</v>
      </c>
      <c r="B458" s="83" t="s">
        <v>372</v>
      </c>
      <c r="C458" s="79"/>
      <c r="D458" s="80"/>
      <c r="E458" s="80"/>
      <c r="F458" s="84" t="s">
        <v>3</v>
      </c>
      <c r="G458" s="85">
        <v>20.78</v>
      </c>
      <c r="H458" s="76">
        <v>1</v>
      </c>
      <c r="I458" s="82">
        <f>H458*G458</f>
        <v>20.78</v>
      </c>
    </row>
    <row r="459" spans="1:9" x14ac:dyDescent="0.25">
      <c r="A459" s="26" t="s">
        <v>313</v>
      </c>
      <c r="B459" s="27"/>
      <c r="C459" s="28"/>
      <c r="D459" s="39"/>
      <c r="E459" s="39"/>
      <c r="F459" s="42"/>
      <c r="G459" s="40"/>
      <c r="H459" s="29"/>
      <c r="I459" s="31"/>
    </row>
    <row r="460" spans="1:9" x14ac:dyDescent="0.25">
      <c r="A460" s="10"/>
      <c r="B460" s="32"/>
      <c r="C460" s="11"/>
      <c r="D460" s="12"/>
      <c r="E460" s="12"/>
      <c r="F460" s="12" t="s">
        <v>327</v>
      </c>
      <c r="G460" s="11"/>
      <c r="H460" s="14"/>
      <c r="I460" s="15">
        <f>+SUBTOTAL(9,I455:I459)</f>
        <v>76.289774387014859</v>
      </c>
    </row>
    <row r="461" spans="1:9" x14ac:dyDescent="0.25">
      <c r="A461" s="33" t="s">
        <v>303</v>
      </c>
      <c r="B461" s="34" t="s">
        <v>328</v>
      </c>
      <c r="C461" s="23" t="s">
        <v>329</v>
      </c>
      <c r="D461" s="35"/>
      <c r="E461" s="22" t="s">
        <v>330</v>
      </c>
      <c r="F461" s="22" t="s">
        <v>331</v>
      </c>
      <c r="G461" s="23" t="s">
        <v>332</v>
      </c>
      <c r="H461" s="37" t="s">
        <v>323</v>
      </c>
      <c r="I461" s="38" t="s">
        <v>333</v>
      </c>
    </row>
    <row r="462" spans="1:9" x14ac:dyDescent="0.25">
      <c r="A462" s="86" t="s">
        <v>344</v>
      </c>
      <c r="B462" s="81" t="s">
        <v>345</v>
      </c>
      <c r="C462" s="85" t="s">
        <v>334</v>
      </c>
      <c r="D462" s="87"/>
      <c r="E462" s="84" t="s">
        <v>38</v>
      </c>
      <c r="F462" s="76">
        <v>16.2</v>
      </c>
      <c r="G462" s="76">
        <v>0.29886791443850302</v>
      </c>
      <c r="H462" s="76">
        <v>0</v>
      </c>
      <c r="I462" s="82">
        <v>0</v>
      </c>
    </row>
    <row r="463" spans="1:9" x14ac:dyDescent="0.25">
      <c r="A463" s="26" t="s">
        <v>357</v>
      </c>
      <c r="B463" s="27" t="s">
        <v>358</v>
      </c>
      <c r="C463" s="40" t="s">
        <v>335</v>
      </c>
      <c r="D463" s="43"/>
      <c r="E463" s="42" t="s">
        <v>38</v>
      </c>
      <c r="F463" s="76">
        <v>159</v>
      </c>
      <c r="G463" s="76">
        <v>0.31082780748663102</v>
      </c>
      <c r="H463" s="76">
        <v>0.47399999999999998</v>
      </c>
      <c r="I463" s="31">
        <f t="shared" ref="I463:I465" si="7">H463*G463*F463</f>
        <v>23.425848539037432</v>
      </c>
    </row>
    <row r="464" spans="1:9" x14ac:dyDescent="0.25">
      <c r="A464" s="26" t="s">
        <v>359</v>
      </c>
      <c r="B464" s="27" t="s">
        <v>382</v>
      </c>
      <c r="C464" s="40" t="s">
        <v>336</v>
      </c>
      <c r="D464" s="43"/>
      <c r="E464" s="42" t="s">
        <v>38</v>
      </c>
      <c r="F464" s="76">
        <v>21.1</v>
      </c>
      <c r="G464" s="76">
        <v>0.31082780748663102</v>
      </c>
      <c r="H464" s="76">
        <v>1.6020000000000001</v>
      </c>
      <c r="I464" s="31">
        <f t="shared" si="7"/>
        <v>10.506663714224601</v>
      </c>
    </row>
    <row r="465" spans="1:9" x14ac:dyDescent="0.25">
      <c r="A465" s="26" t="s">
        <v>361</v>
      </c>
      <c r="B465" s="27" t="s">
        <v>383</v>
      </c>
      <c r="C465" s="40" t="s">
        <v>336</v>
      </c>
      <c r="D465" s="43"/>
      <c r="E465" s="42" t="s">
        <v>38</v>
      </c>
      <c r="F465" s="76">
        <v>5.9</v>
      </c>
      <c r="G465" s="76">
        <v>0.46686586345381526</v>
      </c>
      <c r="H465" s="76">
        <v>1.6020000000000001</v>
      </c>
      <c r="I465" s="31">
        <f t="shared" si="7"/>
        <v>4.4127227681927712</v>
      </c>
    </row>
    <row r="466" spans="1:9" x14ac:dyDescent="0.25">
      <c r="A466" s="10"/>
      <c r="B466" s="32"/>
      <c r="C466" s="11"/>
      <c r="D466" s="12"/>
      <c r="E466" s="12"/>
      <c r="F466" s="12" t="s">
        <v>337</v>
      </c>
      <c r="G466" s="11"/>
      <c r="H466" s="14"/>
      <c r="I466" s="15">
        <f>+SUBTOTAL(9,I462:I465)</f>
        <v>38.345235021454805</v>
      </c>
    </row>
    <row r="467" spans="1:9" x14ac:dyDescent="0.25">
      <c r="A467" s="10" t="s">
        <v>338</v>
      </c>
      <c r="B467" s="32"/>
      <c r="C467" s="11"/>
      <c r="D467" s="12"/>
      <c r="E467" s="12"/>
      <c r="F467" s="12"/>
      <c r="G467" s="11"/>
      <c r="H467" s="14"/>
      <c r="I467" s="62">
        <f>+SUBTOTAL(9,I444:I465)</f>
        <v>248.56171940446964</v>
      </c>
    </row>
    <row r="468" spans="1:9" x14ac:dyDescent="0.25">
      <c r="A468" s="10" t="s">
        <v>339</v>
      </c>
      <c r="B468" s="32"/>
      <c r="C468" s="11" t="s">
        <v>1</v>
      </c>
      <c r="D468" s="12"/>
      <c r="E468" s="12"/>
      <c r="F468" s="12"/>
      <c r="G468" s="11"/>
      <c r="H468" s="14"/>
      <c r="I468" s="15" t="s">
        <v>1</v>
      </c>
    </row>
    <row r="469" spans="1:9" ht="15.75" thickBot="1" x14ac:dyDescent="0.3">
      <c r="A469" s="65" t="s">
        <v>340</v>
      </c>
      <c r="B469" s="65"/>
      <c r="C469" s="66"/>
      <c r="D469" s="67"/>
      <c r="E469" s="67"/>
      <c r="F469" s="67"/>
      <c r="G469" s="66"/>
      <c r="H469" s="68"/>
      <c r="I469" s="74" t="s">
        <v>1</v>
      </c>
    </row>
    <row r="470" spans="1:9" x14ac:dyDescent="0.25">
      <c r="A470" s="3"/>
      <c r="B470" s="4"/>
      <c r="C470" s="59" t="s">
        <v>297</v>
      </c>
      <c r="D470" s="5"/>
      <c r="E470" s="5"/>
      <c r="F470" s="6"/>
      <c r="G470" s="7"/>
      <c r="H470" s="8"/>
      <c r="I470" s="9"/>
    </row>
    <row r="471" spans="1:9" x14ac:dyDescent="0.25">
      <c r="A471" s="10" t="s">
        <v>298</v>
      </c>
      <c r="B471" s="88" t="s">
        <v>379</v>
      </c>
      <c r="C471" s="11"/>
      <c r="D471" s="12"/>
      <c r="E471" s="12"/>
      <c r="F471" s="12"/>
      <c r="G471" s="13" t="s">
        <v>299</v>
      </c>
      <c r="H471" s="61" t="s">
        <v>1</v>
      </c>
      <c r="I471" s="15" t="s">
        <v>1</v>
      </c>
    </row>
    <row r="472" spans="1:9" x14ac:dyDescent="0.25">
      <c r="A472" s="10"/>
      <c r="B472" s="16"/>
      <c r="C472" s="11"/>
      <c r="D472" s="17"/>
      <c r="E472" s="17" t="s">
        <v>300</v>
      </c>
      <c r="F472" s="12"/>
      <c r="G472" s="13" t="s">
        <v>301</v>
      </c>
      <c r="H472" s="14"/>
      <c r="I472" s="15" t="s">
        <v>302</v>
      </c>
    </row>
    <row r="473" spans="1:9" x14ac:dyDescent="0.25">
      <c r="A473" s="18" t="s">
        <v>303</v>
      </c>
      <c r="B473" s="19" t="s">
        <v>304</v>
      </c>
      <c r="C473" s="20"/>
      <c r="D473" s="21" t="s">
        <v>305</v>
      </c>
      <c r="E473" s="22" t="s">
        <v>306</v>
      </c>
      <c r="F473" s="22" t="s">
        <v>307</v>
      </c>
      <c r="G473" s="23" t="s">
        <v>306</v>
      </c>
      <c r="H473" s="24" t="s">
        <v>307</v>
      </c>
      <c r="I473" s="25" t="s">
        <v>308</v>
      </c>
    </row>
    <row r="474" spans="1:9" x14ac:dyDescent="0.25">
      <c r="A474" s="26"/>
      <c r="B474" s="27"/>
      <c r="C474" s="28"/>
      <c r="D474" s="29"/>
      <c r="E474" s="29"/>
      <c r="F474" s="29"/>
      <c r="G474" s="30"/>
      <c r="H474" s="30"/>
      <c r="I474" s="31"/>
    </row>
    <row r="475" spans="1:9" x14ac:dyDescent="0.25">
      <c r="A475" s="26"/>
      <c r="B475" s="27"/>
      <c r="C475" s="28"/>
      <c r="D475" s="29"/>
      <c r="E475" s="29"/>
      <c r="F475" s="29"/>
      <c r="G475" s="30"/>
      <c r="H475" s="30"/>
      <c r="I475" s="31"/>
    </row>
    <row r="476" spans="1:9" x14ac:dyDescent="0.25">
      <c r="A476" s="26"/>
      <c r="B476" s="27"/>
      <c r="C476" s="28"/>
      <c r="D476" s="29"/>
      <c r="E476" s="29"/>
      <c r="F476" s="29"/>
      <c r="G476" s="30"/>
      <c r="H476" s="30"/>
      <c r="I476" s="31"/>
    </row>
    <row r="477" spans="1:9" x14ac:dyDescent="0.25">
      <c r="A477" s="26"/>
      <c r="B477" s="27"/>
      <c r="C477" s="28"/>
      <c r="D477" s="29"/>
      <c r="E477" s="29"/>
      <c r="F477" s="29"/>
      <c r="G477" s="30"/>
      <c r="H477" s="30"/>
      <c r="I477" s="31"/>
    </row>
    <row r="478" spans="1:9" x14ac:dyDescent="0.25">
      <c r="A478" s="26"/>
      <c r="B478" s="27"/>
      <c r="C478" s="28"/>
      <c r="D478" s="29"/>
      <c r="E478" s="29"/>
      <c r="F478" s="29"/>
      <c r="G478" s="30"/>
      <c r="H478" s="30"/>
      <c r="I478" s="31"/>
    </row>
    <row r="479" spans="1:9" x14ac:dyDescent="0.25">
      <c r="A479" s="26"/>
      <c r="B479" s="27"/>
      <c r="C479" s="28"/>
      <c r="D479" s="29"/>
      <c r="E479" s="29"/>
      <c r="F479" s="29"/>
      <c r="G479" s="30"/>
      <c r="H479" s="30"/>
      <c r="I479" s="31"/>
    </row>
    <row r="480" spans="1:9" x14ac:dyDescent="0.25">
      <c r="A480" s="26"/>
      <c r="B480" s="27"/>
      <c r="C480" s="28"/>
      <c r="D480" s="29"/>
      <c r="E480" s="29"/>
      <c r="F480" s="29"/>
      <c r="G480" s="30"/>
      <c r="H480" s="30"/>
      <c r="I480" s="31"/>
    </row>
    <row r="481" spans="1:9" x14ac:dyDescent="0.25">
      <c r="A481" s="10"/>
      <c r="B481" s="32"/>
      <c r="C481" s="11"/>
      <c r="D481" s="12"/>
      <c r="E481" s="12"/>
      <c r="F481" s="12" t="s">
        <v>309</v>
      </c>
      <c r="G481" s="11"/>
      <c r="H481" s="14"/>
      <c r="I481" s="15">
        <f>+SUBTOTAL(9,I474:I480)</f>
        <v>0</v>
      </c>
    </row>
    <row r="482" spans="1:9" x14ac:dyDescent="0.25">
      <c r="A482" s="33" t="s">
        <v>303</v>
      </c>
      <c r="B482" s="34" t="s">
        <v>310</v>
      </c>
      <c r="C482" s="35"/>
      <c r="D482" s="36"/>
      <c r="E482" s="36"/>
      <c r="F482" s="36"/>
      <c r="G482" s="23" t="s">
        <v>305</v>
      </c>
      <c r="H482" s="37" t="s">
        <v>311</v>
      </c>
      <c r="I482" s="38" t="s">
        <v>312</v>
      </c>
    </row>
    <row r="483" spans="1:9" x14ac:dyDescent="0.25">
      <c r="A483" s="26"/>
      <c r="B483" s="27"/>
      <c r="C483" s="28"/>
      <c r="D483" s="39"/>
      <c r="E483" s="39"/>
      <c r="F483" s="39"/>
      <c r="G483" s="40"/>
      <c r="H483" s="29"/>
      <c r="I483" s="31"/>
    </row>
    <row r="484" spans="1:9" x14ac:dyDescent="0.25">
      <c r="A484" s="26"/>
      <c r="B484" s="27"/>
      <c r="C484" s="28"/>
      <c r="D484" s="39"/>
      <c r="E484" s="39"/>
      <c r="F484" s="39"/>
      <c r="G484" s="40"/>
      <c r="H484" s="29"/>
      <c r="I484" s="31"/>
    </row>
    <row r="485" spans="1:9" x14ac:dyDescent="0.25">
      <c r="A485" s="26"/>
      <c r="B485" s="27"/>
      <c r="C485" s="28"/>
      <c r="D485" s="39"/>
      <c r="E485" s="39"/>
      <c r="F485" s="39"/>
      <c r="G485" s="40"/>
      <c r="H485" s="29"/>
      <c r="I485" s="31"/>
    </row>
    <row r="486" spans="1:9" x14ac:dyDescent="0.25">
      <c r="A486" s="26" t="s">
        <v>313</v>
      </c>
      <c r="B486" s="27"/>
      <c r="C486" s="28"/>
      <c r="D486" s="39"/>
      <c r="E486" s="39"/>
      <c r="F486" s="39"/>
      <c r="G486" s="40"/>
      <c r="H486" s="29"/>
      <c r="I486" s="31"/>
    </row>
    <row r="487" spans="1:9" x14ac:dyDescent="0.25">
      <c r="A487" s="26" t="s">
        <v>313</v>
      </c>
      <c r="B487" s="27"/>
      <c r="C487" s="28"/>
      <c r="D487" s="39"/>
      <c r="E487" s="39"/>
      <c r="F487" s="39"/>
      <c r="G487" s="40"/>
      <c r="H487" s="29"/>
      <c r="I487" s="31"/>
    </row>
    <row r="488" spans="1:9" x14ac:dyDescent="0.25">
      <c r="A488" s="26" t="s">
        <v>313</v>
      </c>
      <c r="B488" s="27"/>
      <c r="C488" s="28"/>
      <c r="D488" s="39"/>
      <c r="E488" s="39"/>
      <c r="F488" s="39"/>
      <c r="G488" s="40"/>
      <c r="H488" s="29"/>
      <c r="I488" s="31"/>
    </row>
    <row r="489" spans="1:9" x14ac:dyDescent="0.25">
      <c r="A489" s="10"/>
      <c r="B489" s="32"/>
      <c r="C489" s="11"/>
      <c r="D489" s="12"/>
      <c r="E489" s="12"/>
      <c r="F489" s="12" t="s">
        <v>314</v>
      </c>
      <c r="G489" s="11"/>
      <c r="H489" s="14"/>
      <c r="I489" s="15"/>
    </row>
    <row r="490" spans="1:9" x14ac:dyDescent="0.25">
      <c r="A490" s="10"/>
      <c r="B490" s="32"/>
      <c r="C490" s="11"/>
      <c r="D490" s="12"/>
      <c r="E490" s="12" t="s">
        <v>315</v>
      </c>
      <c r="F490" s="12"/>
      <c r="G490" s="11"/>
      <c r="H490" s="14"/>
      <c r="I490" s="15"/>
    </row>
    <row r="491" spans="1:9" x14ac:dyDescent="0.25">
      <c r="A491" s="10"/>
      <c r="B491" s="32"/>
      <c r="C491" s="11"/>
      <c r="D491" s="12"/>
      <c r="E491" s="12" t="s">
        <v>316</v>
      </c>
      <c r="F491" s="12"/>
      <c r="G491" s="11"/>
      <c r="H491" s="14"/>
      <c r="I491" s="15"/>
    </row>
    <row r="492" spans="1:9" x14ac:dyDescent="0.25">
      <c r="A492" s="10"/>
      <c r="B492" s="32"/>
      <c r="C492" s="11"/>
      <c r="D492" s="12"/>
      <c r="E492" s="12"/>
      <c r="F492" s="12" t="s">
        <v>317</v>
      </c>
      <c r="G492" s="11"/>
      <c r="H492" s="14"/>
      <c r="I492" s="15"/>
    </row>
    <row r="493" spans="1:9" x14ac:dyDescent="0.25">
      <c r="A493" s="10"/>
      <c r="B493" s="32" t="s">
        <v>318</v>
      </c>
      <c r="C493" s="11"/>
      <c r="D493" s="12"/>
      <c r="E493" s="12"/>
      <c r="F493" s="12" t="s">
        <v>319</v>
      </c>
      <c r="G493" s="11"/>
      <c r="H493" s="14"/>
      <c r="I493" s="15"/>
    </row>
    <row r="494" spans="1:9" x14ac:dyDescent="0.25">
      <c r="A494" s="33" t="s">
        <v>303</v>
      </c>
      <c r="B494" s="34" t="s">
        <v>320</v>
      </c>
      <c r="C494" s="35"/>
      <c r="D494" s="36"/>
      <c r="E494" s="36"/>
      <c r="F494" s="22" t="s">
        <v>321</v>
      </c>
      <c r="G494" s="23" t="s">
        <v>322</v>
      </c>
      <c r="H494" s="37" t="s">
        <v>323</v>
      </c>
      <c r="I494" s="38" t="s">
        <v>324</v>
      </c>
    </row>
    <row r="495" spans="1:9" x14ac:dyDescent="0.25">
      <c r="A495" s="26" t="s">
        <v>440</v>
      </c>
      <c r="B495" s="27" t="s">
        <v>334</v>
      </c>
      <c r="C495" s="28"/>
      <c r="D495" s="39"/>
      <c r="E495" s="39"/>
      <c r="F495" s="41" t="s">
        <v>64</v>
      </c>
      <c r="G495" s="75">
        <v>0.35</v>
      </c>
      <c r="H495" s="29">
        <v>295</v>
      </c>
      <c r="I495" s="31">
        <f>H495*G495</f>
        <v>103.25</v>
      </c>
    </row>
    <row r="496" spans="1:9" x14ac:dyDescent="0.25">
      <c r="A496" s="26"/>
      <c r="B496" s="27"/>
      <c r="C496" s="28"/>
      <c r="D496" s="39"/>
      <c r="E496" s="39"/>
      <c r="F496" s="41"/>
      <c r="G496" s="29"/>
      <c r="H496" s="29"/>
      <c r="I496" s="31"/>
    </row>
    <row r="497" spans="1:9" x14ac:dyDescent="0.25">
      <c r="A497" s="26"/>
      <c r="B497" s="27"/>
      <c r="C497" s="28"/>
      <c r="D497" s="39"/>
      <c r="E497" s="39"/>
      <c r="F497" s="41"/>
      <c r="G497" s="29"/>
      <c r="H497" s="29"/>
      <c r="I497" s="31"/>
    </row>
    <row r="498" spans="1:9" x14ac:dyDescent="0.25">
      <c r="A498" s="26"/>
      <c r="B498" s="27"/>
      <c r="C498" s="28"/>
      <c r="D498" s="39"/>
      <c r="E498" s="39"/>
      <c r="F498" s="41"/>
      <c r="G498" s="29"/>
      <c r="H498" s="29"/>
      <c r="I498" s="31"/>
    </row>
    <row r="499" spans="1:9" x14ac:dyDescent="0.25">
      <c r="A499" s="26"/>
      <c r="B499" s="27"/>
      <c r="C499" s="28"/>
      <c r="D499" s="39"/>
      <c r="E499" s="39"/>
      <c r="F499" s="41"/>
      <c r="G499" s="29"/>
      <c r="H499" s="29"/>
      <c r="I499" s="31"/>
    </row>
    <row r="500" spans="1:9" x14ac:dyDescent="0.25">
      <c r="A500" s="26"/>
      <c r="B500" s="27"/>
      <c r="C500" s="28"/>
      <c r="D500" s="39"/>
      <c r="E500" s="39"/>
      <c r="F500" s="41"/>
      <c r="G500" s="29"/>
      <c r="H500" s="29"/>
      <c r="I500" s="31"/>
    </row>
    <row r="501" spans="1:9" x14ac:dyDescent="0.25">
      <c r="A501" s="26" t="s">
        <v>313</v>
      </c>
      <c r="B501" s="27"/>
      <c r="C501" s="28"/>
      <c r="D501" s="39"/>
      <c r="E501" s="39"/>
      <c r="F501" s="42"/>
      <c r="G501" s="40"/>
      <c r="H501" s="29"/>
      <c r="I501" s="31"/>
    </row>
    <row r="502" spans="1:9" x14ac:dyDescent="0.25">
      <c r="A502" s="10"/>
      <c r="B502" s="32"/>
      <c r="C502" s="11"/>
      <c r="D502" s="12"/>
      <c r="E502" s="12"/>
      <c r="F502" s="12" t="s">
        <v>325</v>
      </c>
      <c r="G502" s="11"/>
      <c r="H502" s="14"/>
      <c r="I502" s="15">
        <f>+SUBTOTAL(9,I495:I501)</f>
        <v>103.25</v>
      </c>
    </row>
    <row r="503" spans="1:9" x14ac:dyDescent="0.25">
      <c r="A503" s="33" t="s">
        <v>303</v>
      </c>
      <c r="B503" s="34" t="s">
        <v>326</v>
      </c>
      <c r="C503" s="35"/>
      <c r="D503" s="36"/>
      <c r="E503" s="36"/>
      <c r="F503" s="22" t="s">
        <v>321</v>
      </c>
      <c r="G503" s="23" t="s">
        <v>322</v>
      </c>
      <c r="H503" s="37" t="s">
        <v>323</v>
      </c>
      <c r="I503" s="38" t="s">
        <v>324</v>
      </c>
    </row>
    <row r="504" spans="1:9" x14ac:dyDescent="0.25">
      <c r="A504" s="26" t="s">
        <v>353</v>
      </c>
      <c r="B504" s="27" t="s">
        <v>354</v>
      </c>
      <c r="C504" s="28"/>
      <c r="D504" s="39"/>
      <c r="E504" s="39"/>
      <c r="F504" s="27" t="s">
        <v>3</v>
      </c>
      <c r="G504" s="29">
        <v>55</v>
      </c>
      <c r="H504" s="29">
        <v>0.96</v>
      </c>
      <c r="I504" s="31">
        <f>H504*G504</f>
        <v>52.8</v>
      </c>
    </row>
    <row r="505" spans="1:9" x14ac:dyDescent="0.25">
      <c r="A505" s="26" t="s">
        <v>355</v>
      </c>
      <c r="B505" s="27" t="s">
        <v>356</v>
      </c>
      <c r="C505" s="28"/>
      <c r="D505" s="39"/>
      <c r="E505" s="39"/>
      <c r="F505" s="27" t="s">
        <v>3</v>
      </c>
      <c r="G505" s="76">
        <v>30.039489126418399</v>
      </c>
      <c r="H505" s="29">
        <v>0.84</v>
      </c>
      <c r="I505" s="31">
        <f>H505*G505</f>
        <v>25.233170866191454</v>
      </c>
    </row>
    <row r="506" spans="1:9" x14ac:dyDescent="0.25">
      <c r="A506" s="77" t="s">
        <v>363</v>
      </c>
      <c r="B506" s="78" t="s">
        <v>406</v>
      </c>
      <c r="C506" s="79"/>
      <c r="D506" s="80"/>
      <c r="E506" s="80"/>
      <c r="F506" s="81" t="s">
        <v>3</v>
      </c>
      <c r="G506" s="76">
        <v>6.0476000000000001</v>
      </c>
      <c r="H506" s="76">
        <v>1</v>
      </c>
      <c r="I506" s="82">
        <f>H506*G506</f>
        <v>6.0476000000000001</v>
      </c>
    </row>
    <row r="507" spans="1:9" x14ac:dyDescent="0.25">
      <c r="A507" s="83" t="s">
        <v>371</v>
      </c>
      <c r="B507" s="83" t="s">
        <v>372</v>
      </c>
      <c r="C507" s="79"/>
      <c r="D507" s="80"/>
      <c r="E507" s="80"/>
      <c r="F507" s="84" t="s">
        <v>3</v>
      </c>
      <c r="G507" s="85">
        <v>20.78</v>
      </c>
      <c r="H507" s="76">
        <v>1</v>
      </c>
      <c r="I507" s="82">
        <f>H507*G507</f>
        <v>20.78</v>
      </c>
    </row>
    <row r="508" spans="1:9" x14ac:dyDescent="0.25">
      <c r="A508" s="26" t="s">
        <v>313</v>
      </c>
      <c r="B508" s="27"/>
      <c r="C508" s="28"/>
      <c r="D508" s="39"/>
      <c r="E508" s="39"/>
      <c r="F508" s="42"/>
      <c r="G508" s="40"/>
      <c r="H508" s="29"/>
      <c r="I508" s="31"/>
    </row>
    <row r="509" spans="1:9" x14ac:dyDescent="0.25">
      <c r="A509" s="10"/>
      <c r="B509" s="32"/>
      <c r="C509" s="11"/>
      <c r="D509" s="12"/>
      <c r="E509" s="12"/>
      <c r="F509" s="12" t="s">
        <v>327</v>
      </c>
      <c r="G509" s="11"/>
      <c r="H509" s="14"/>
      <c r="I509" s="15">
        <f>+SUBTOTAL(9,I504:I508)</f>
        <v>104.86077086619146</v>
      </c>
    </row>
    <row r="510" spans="1:9" x14ac:dyDescent="0.25">
      <c r="A510" s="33" t="s">
        <v>303</v>
      </c>
      <c r="B510" s="34" t="s">
        <v>328</v>
      </c>
      <c r="C510" s="23" t="s">
        <v>329</v>
      </c>
      <c r="D510" s="35"/>
      <c r="E510" s="22" t="s">
        <v>330</v>
      </c>
      <c r="F510" s="22" t="s">
        <v>331</v>
      </c>
      <c r="G510" s="23" t="s">
        <v>332</v>
      </c>
      <c r="H510" s="37" t="s">
        <v>323</v>
      </c>
      <c r="I510" s="38" t="s">
        <v>333</v>
      </c>
    </row>
    <row r="511" spans="1:9" x14ac:dyDescent="0.25">
      <c r="A511" s="86" t="s">
        <v>344</v>
      </c>
      <c r="B511" s="81" t="s">
        <v>345</v>
      </c>
      <c r="C511" s="85" t="s">
        <v>334</v>
      </c>
      <c r="D511" s="87"/>
      <c r="E511" s="84" t="s">
        <v>38</v>
      </c>
      <c r="F511" s="76">
        <v>16.2</v>
      </c>
      <c r="G511" s="76">
        <v>0.29886791443850302</v>
      </c>
      <c r="H511" s="76">
        <v>0</v>
      </c>
      <c r="I511" s="82">
        <v>0</v>
      </c>
    </row>
    <row r="512" spans="1:9" x14ac:dyDescent="0.25">
      <c r="A512" s="26" t="s">
        <v>401</v>
      </c>
      <c r="B512" s="27" t="s">
        <v>402</v>
      </c>
      <c r="C512" s="40" t="s">
        <v>334</v>
      </c>
      <c r="D512" s="43"/>
      <c r="E512" s="42" t="s">
        <v>38</v>
      </c>
      <c r="F512" s="29">
        <v>30</v>
      </c>
      <c r="G512" s="76">
        <v>0.75066705202312101</v>
      </c>
      <c r="H512" s="29">
        <v>0.29499999999999998</v>
      </c>
      <c r="I512" s="31">
        <f t="shared" ref="I512:I518" si="8">H512*G512*F512</f>
        <v>6.6434034104046207</v>
      </c>
    </row>
    <row r="513" spans="1:9" x14ac:dyDescent="0.25">
      <c r="A513" s="26" t="s">
        <v>404</v>
      </c>
      <c r="B513" s="27" t="s">
        <v>438</v>
      </c>
      <c r="C513" s="40" t="s">
        <v>334</v>
      </c>
      <c r="D513" s="43"/>
      <c r="E513" s="42" t="s">
        <v>38</v>
      </c>
      <c r="F513" s="29">
        <v>0.30000000000000004</v>
      </c>
      <c r="G513" s="76">
        <v>1.0067085271317799</v>
      </c>
      <c r="H513" s="29">
        <v>0.29499999999999998</v>
      </c>
      <c r="I513" s="31">
        <f t="shared" si="8"/>
        <v>8.9093704651162536E-2</v>
      </c>
    </row>
    <row r="514" spans="1:9" x14ac:dyDescent="0.25">
      <c r="A514" s="26" t="s">
        <v>357</v>
      </c>
      <c r="B514" s="27" t="s">
        <v>358</v>
      </c>
      <c r="C514" s="40" t="s">
        <v>335</v>
      </c>
      <c r="D514" s="43"/>
      <c r="E514" s="42" t="s">
        <v>38</v>
      </c>
      <c r="F514" s="29">
        <v>159</v>
      </c>
      <c r="G514" s="76">
        <v>0.31082780748663102</v>
      </c>
      <c r="H514" s="76">
        <v>1.44</v>
      </c>
      <c r="I514" s="31">
        <f t="shared" si="8"/>
        <v>71.167134802139032</v>
      </c>
    </row>
    <row r="515" spans="1:9" x14ac:dyDescent="0.25">
      <c r="A515" s="26" t="s">
        <v>359</v>
      </c>
      <c r="B515" s="27" t="s">
        <v>360</v>
      </c>
      <c r="C515" s="40" t="s">
        <v>335</v>
      </c>
      <c r="D515" s="43"/>
      <c r="E515" s="42" t="s">
        <v>38</v>
      </c>
      <c r="F515" s="29">
        <v>30</v>
      </c>
      <c r="G515" s="76">
        <v>0.45948458498023714</v>
      </c>
      <c r="H515" s="76">
        <v>1.44</v>
      </c>
      <c r="I515" s="31">
        <f t="shared" si="8"/>
        <v>19.849734071146244</v>
      </c>
    </row>
    <row r="516" spans="1:9" x14ac:dyDescent="0.25">
      <c r="A516" s="26" t="s">
        <v>361</v>
      </c>
      <c r="B516" s="27" t="s">
        <v>362</v>
      </c>
      <c r="C516" s="40" t="s">
        <v>335</v>
      </c>
      <c r="D516" s="43"/>
      <c r="E516" s="42" t="s">
        <v>38</v>
      </c>
      <c r="F516" s="29">
        <v>0.30000000000000004</v>
      </c>
      <c r="G516" s="76">
        <v>0.59009949238578685</v>
      </c>
      <c r="H516" s="76">
        <v>1.44</v>
      </c>
      <c r="I516" s="31">
        <f t="shared" si="8"/>
        <v>0.25492298071065994</v>
      </c>
    </row>
    <row r="517" spans="1:9" x14ac:dyDescent="0.25">
      <c r="A517" s="26" t="s">
        <v>359</v>
      </c>
      <c r="B517" s="27" t="s">
        <v>360</v>
      </c>
      <c r="C517" s="40" t="s">
        <v>336</v>
      </c>
      <c r="D517" s="43"/>
      <c r="E517" s="42" t="s">
        <v>38</v>
      </c>
      <c r="F517" s="29">
        <v>16.100000000000001</v>
      </c>
      <c r="G517" s="76">
        <v>0.45948458498023714</v>
      </c>
      <c r="H517" s="76">
        <v>1.26</v>
      </c>
      <c r="I517" s="31">
        <f t="shared" si="8"/>
        <v>9.3211042909090907</v>
      </c>
    </row>
    <row r="518" spans="1:9" x14ac:dyDescent="0.25">
      <c r="A518" s="26" t="s">
        <v>361</v>
      </c>
      <c r="B518" s="27" t="s">
        <v>362</v>
      </c>
      <c r="C518" s="40" t="s">
        <v>336</v>
      </c>
      <c r="D518" s="43"/>
      <c r="E518" s="42" t="s">
        <v>38</v>
      </c>
      <c r="F518" s="29">
        <v>3</v>
      </c>
      <c r="G518" s="76">
        <v>0.59009949238578685</v>
      </c>
      <c r="H518" s="76">
        <v>1.26</v>
      </c>
      <c r="I518" s="31">
        <f t="shared" si="8"/>
        <v>2.230576081218274</v>
      </c>
    </row>
    <row r="519" spans="1:9" x14ac:dyDescent="0.25">
      <c r="A519" s="10"/>
      <c r="B519" s="32"/>
      <c r="C519" s="11"/>
      <c r="D519" s="12"/>
      <c r="E519" s="12"/>
      <c r="F519" s="12" t="s">
        <v>337</v>
      </c>
      <c r="G519" s="11"/>
      <c r="H519" s="14"/>
      <c r="I519" s="15">
        <f>+SUBTOTAL(9,I511:I518)</f>
        <v>109.55596934117908</v>
      </c>
    </row>
    <row r="520" spans="1:9" x14ac:dyDescent="0.25">
      <c r="A520" s="10" t="s">
        <v>338</v>
      </c>
      <c r="B520" s="32"/>
      <c r="C520" s="11"/>
      <c r="D520" s="12"/>
      <c r="E520" s="12"/>
      <c r="F520" s="12"/>
      <c r="G520" s="11"/>
      <c r="H520" s="14"/>
      <c r="I520" s="62">
        <f>+SUBTOTAL(9,I493:I518)</f>
        <v>317.66674020737054</v>
      </c>
    </row>
    <row r="521" spans="1:9" x14ac:dyDescent="0.25">
      <c r="A521" s="10" t="s">
        <v>339</v>
      </c>
      <c r="B521" s="32"/>
      <c r="C521" s="11">
        <v>26.7</v>
      </c>
      <c r="D521" s="12"/>
      <c r="E521" s="12"/>
      <c r="F521" s="12"/>
      <c r="G521" s="11"/>
      <c r="H521" s="14"/>
      <c r="I521" s="15">
        <f>(I520*C521/100*100)/100</f>
        <v>84.817019635367927</v>
      </c>
    </row>
    <row r="522" spans="1:9" ht="15.75" thickBot="1" x14ac:dyDescent="0.3">
      <c r="A522" s="65" t="s">
        <v>340</v>
      </c>
      <c r="B522" s="65"/>
      <c r="C522" s="66"/>
      <c r="D522" s="67"/>
      <c r="E522" s="67"/>
      <c r="F522" s="67"/>
      <c r="G522" s="66"/>
      <c r="H522" s="68"/>
      <c r="I522" s="74">
        <f>+I520+I521</f>
        <v>402.48375984273844</v>
      </c>
    </row>
    <row r="523" spans="1:9" x14ac:dyDescent="0.25">
      <c r="A523" s="3"/>
      <c r="B523" s="4"/>
      <c r="C523" s="59" t="s">
        <v>297</v>
      </c>
      <c r="D523" s="5"/>
      <c r="E523" s="5"/>
      <c r="F523" s="6"/>
      <c r="G523" s="7"/>
      <c r="H523" s="8"/>
      <c r="I523" s="9"/>
    </row>
    <row r="524" spans="1:9" x14ac:dyDescent="0.25">
      <c r="A524" s="10" t="s">
        <v>298</v>
      </c>
      <c r="B524" s="88" t="s">
        <v>385</v>
      </c>
      <c r="C524" s="11"/>
      <c r="D524" s="12"/>
      <c r="E524" s="12"/>
      <c r="F524" s="12"/>
      <c r="G524" s="13" t="s">
        <v>299</v>
      </c>
      <c r="H524" s="61" t="s">
        <v>1</v>
      </c>
      <c r="I524" s="15" t="s">
        <v>1</v>
      </c>
    </row>
    <row r="525" spans="1:9" x14ac:dyDescent="0.25">
      <c r="A525" s="10"/>
      <c r="B525" s="16"/>
      <c r="C525" s="11"/>
      <c r="D525" s="17"/>
      <c r="E525" s="17" t="s">
        <v>300</v>
      </c>
      <c r="F525" s="12"/>
      <c r="G525" s="13" t="s">
        <v>301</v>
      </c>
      <c r="H525" s="14"/>
      <c r="I525" s="15" t="s">
        <v>302</v>
      </c>
    </row>
    <row r="526" spans="1:9" x14ac:dyDescent="0.25">
      <c r="A526" s="18" t="s">
        <v>303</v>
      </c>
      <c r="B526" s="19" t="s">
        <v>304</v>
      </c>
      <c r="C526" s="20"/>
      <c r="D526" s="21" t="s">
        <v>305</v>
      </c>
      <c r="E526" s="22" t="s">
        <v>306</v>
      </c>
      <c r="F526" s="22" t="s">
        <v>307</v>
      </c>
      <c r="G526" s="23" t="s">
        <v>306</v>
      </c>
      <c r="H526" s="24" t="s">
        <v>307</v>
      </c>
      <c r="I526" s="25" t="s">
        <v>308</v>
      </c>
    </row>
    <row r="527" spans="1:9" x14ac:dyDescent="0.25">
      <c r="A527" s="26"/>
      <c r="B527" s="27"/>
      <c r="C527" s="28"/>
      <c r="D527" s="29"/>
      <c r="E527" s="29"/>
      <c r="F527" s="29"/>
      <c r="G527" s="30"/>
      <c r="H527" s="30"/>
      <c r="I527" s="31"/>
    </row>
    <row r="528" spans="1:9" x14ac:dyDescent="0.25">
      <c r="A528" s="26"/>
      <c r="B528" s="27"/>
      <c r="C528" s="28"/>
      <c r="D528" s="29"/>
      <c r="E528" s="29"/>
      <c r="F528" s="29"/>
      <c r="G528" s="30"/>
      <c r="H528" s="30"/>
      <c r="I528" s="31"/>
    </row>
    <row r="529" spans="1:9" x14ac:dyDescent="0.25">
      <c r="A529" s="26"/>
      <c r="B529" s="27"/>
      <c r="C529" s="28"/>
      <c r="D529" s="29"/>
      <c r="E529" s="29"/>
      <c r="F529" s="29"/>
      <c r="G529" s="30"/>
      <c r="H529" s="30"/>
      <c r="I529" s="31"/>
    </row>
    <row r="530" spans="1:9" x14ac:dyDescent="0.25">
      <c r="A530" s="26"/>
      <c r="B530" s="27"/>
      <c r="C530" s="28"/>
      <c r="D530" s="29"/>
      <c r="E530" s="29"/>
      <c r="F530" s="29"/>
      <c r="G530" s="30"/>
      <c r="H530" s="30"/>
      <c r="I530" s="31"/>
    </row>
    <row r="531" spans="1:9" x14ac:dyDescent="0.25">
      <c r="A531" s="26"/>
      <c r="B531" s="27"/>
      <c r="C531" s="28"/>
      <c r="D531" s="29"/>
      <c r="E531" s="29"/>
      <c r="F531" s="29"/>
      <c r="G531" s="30"/>
      <c r="H531" s="30"/>
      <c r="I531" s="31"/>
    </row>
    <row r="532" spans="1:9" x14ac:dyDescent="0.25">
      <c r="A532" s="26"/>
      <c r="B532" s="27"/>
      <c r="C532" s="28"/>
      <c r="D532" s="29"/>
      <c r="E532" s="29"/>
      <c r="F532" s="29"/>
      <c r="G532" s="30"/>
      <c r="H532" s="30"/>
      <c r="I532" s="31"/>
    </row>
    <row r="533" spans="1:9" x14ac:dyDescent="0.25">
      <c r="A533" s="26"/>
      <c r="B533" s="27"/>
      <c r="C533" s="28"/>
      <c r="D533" s="29"/>
      <c r="E533" s="29"/>
      <c r="F533" s="29"/>
      <c r="G533" s="30"/>
      <c r="H533" s="30"/>
      <c r="I533" s="31"/>
    </row>
    <row r="534" spans="1:9" x14ac:dyDescent="0.25">
      <c r="A534" s="10"/>
      <c r="B534" s="32"/>
      <c r="C534" s="11"/>
      <c r="D534" s="12"/>
      <c r="E534" s="12"/>
      <c r="F534" s="12" t="s">
        <v>309</v>
      </c>
      <c r="G534" s="11"/>
      <c r="H534" s="14"/>
      <c r="I534" s="15">
        <f>+SUBTOTAL(9,I527:I533)</f>
        <v>0</v>
      </c>
    </row>
    <row r="535" spans="1:9" x14ac:dyDescent="0.25">
      <c r="A535" s="33" t="s">
        <v>303</v>
      </c>
      <c r="B535" s="34" t="s">
        <v>310</v>
      </c>
      <c r="C535" s="35"/>
      <c r="D535" s="36"/>
      <c r="E535" s="36"/>
      <c r="F535" s="36"/>
      <c r="G535" s="23" t="s">
        <v>305</v>
      </c>
      <c r="H535" s="37" t="s">
        <v>311</v>
      </c>
      <c r="I535" s="38" t="s">
        <v>312</v>
      </c>
    </row>
    <row r="536" spans="1:9" x14ac:dyDescent="0.25">
      <c r="A536" s="26"/>
      <c r="B536" s="27"/>
      <c r="C536" s="28"/>
      <c r="D536" s="39"/>
      <c r="E536" s="39"/>
      <c r="F536" s="39"/>
      <c r="G536" s="40"/>
      <c r="H536" s="29"/>
      <c r="I536" s="31"/>
    </row>
    <row r="537" spans="1:9" x14ac:dyDescent="0.25">
      <c r="A537" s="26"/>
      <c r="B537" s="27"/>
      <c r="C537" s="28"/>
      <c r="D537" s="39"/>
      <c r="E537" s="39"/>
      <c r="F537" s="39"/>
      <c r="G537" s="40"/>
      <c r="H537" s="29"/>
      <c r="I537" s="31"/>
    </row>
    <row r="538" spans="1:9" x14ac:dyDescent="0.25">
      <c r="A538" s="26"/>
      <c r="B538" s="27"/>
      <c r="C538" s="28"/>
      <c r="D538" s="39"/>
      <c r="E538" s="39"/>
      <c r="F538" s="39"/>
      <c r="G538" s="40"/>
      <c r="H538" s="29"/>
      <c r="I538" s="31"/>
    </row>
    <row r="539" spans="1:9" x14ac:dyDescent="0.25">
      <c r="A539" s="26" t="s">
        <v>313</v>
      </c>
      <c r="B539" s="27"/>
      <c r="C539" s="28"/>
      <c r="D539" s="39"/>
      <c r="E539" s="39"/>
      <c r="F539" s="39"/>
      <c r="G539" s="40"/>
      <c r="H539" s="29"/>
      <c r="I539" s="31"/>
    </row>
    <row r="540" spans="1:9" x14ac:dyDescent="0.25">
      <c r="A540" s="26" t="s">
        <v>313</v>
      </c>
      <c r="B540" s="27"/>
      <c r="C540" s="28"/>
      <c r="D540" s="39"/>
      <c r="E540" s="39"/>
      <c r="F540" s="39"/>
      <c r="G540" s="40"/>
      <c r="H540" s="29"/>
      <c r="I540" s="31"/>
    </row>
    <row r="541" spans="1:9" x14ac:dyDescent="0.25">
      <c r="A541" s="26" t="s">
        <v>313</v>
      </c>
      <c r="B541" s="27"/>
      <c r="C541" s="28"/>
      <c r="D541" s="39"/>
      <c r="E541" s="39"/>
      <c r="F541" s="39"/>
      <c r="G541" s="40"/>
      <c r="H541" s="29"/>
      <c r="I541" s="31"/>
    </row>
    <row r="542" spans="1:9" x14ac:dyDescent="0.25">
      <c r="A542" s="10"/>
      <c r="B542" s="32"/>
      <c r="C542" s="11"/>
      <c r="D542" s="12"/>
      <c r="E542" s="12"/>
      <c r="F542" s="12" t="s">
        <v>314</v>
      </c>
      <c r="G542" s="11"/>
      <c r="H542" s="14"/>
      <c r="I542" s="15"/>
    </row>
    <row r="543" spans="1:9" x14ac:dyDescent="0.25">
      <c r="A543" s="10"/>
      <c r="B543" s="32"/>
      <c r="C543" s="11"/>
      <c r="D543" s="12"/>
      <c r="E543" s="12" t="s">
        <v>315</v>
      </c>
      <c r="F543" s="12"/>
      <c r="G543" s="11"/>
      <c r="H543" s="14"/>
      <c r="I543" s="15"/>
    </row>
    <row r="544" spans="1:9" x14ac:dyDescent="0.25">
      <c r="A544" s="10"/>
      <c r="B544" s="32"/>
      <c r="C544" s="11"/>
      <c r="D544" s="12"/>
      <c r="E544" s="12" t="s">
        <v>316</v>
      </c>
      <c r="F544" s="12"/>
      <c r="G544" s="11"/>
      <c r="H544" s="14"/>
      <c r="I544" s="15"/>
    </row>
    <row r="545" spans="1:9" x14ac:dyDescent="0.25">
      <c r="A545" s="10"/>
      <c r="B545" s="32"/>
      <c r="C545" s="11"/>
      <c r="D545" s="12"/>
      <c r="E545" s="12"/>
      <c r="F545" s="12" t="s">
        <v>317</v>
      </c>
      <c r="G545" s="11"/>
      <c r="H545" s="14"/>
      <c r="I545" s="15"/>
    </row>
    <row r="546" spans="1:9" x14ac:dyDescent="0.25">
      <c r="A546" s="10"/>
      <c r="B546" s="32" t="s">
        <v>318</v>
      </c>
      <c r="C546" s="11"/>
      <c r="D546" s="12"/>
      <c r="E546" s="12"/>
      <c r="F546" s="12" t="s">
        <v>319</v>
      </c>
      <c r="G546" s="11"/>
      <c r="H546" s="14"/>
      <c r="I546" s="15"/>
    </row>
    <row r="547" spans="1:9" x14ac:dyDescent="0.25">
      <c r="A547" s="33" t="s">
        <v>303</v>
      </c>
      <c r="B547" s="34" t="s">
        <v>320</v>
      </c>
      <c r="C547" s="35"/>
      <c r="D547" s="36"/>
      <c r="E547" s="36"/>
      <c r="F547" s="22" t="s">
        <v>321</v>
      </c>
      <c r="G547" s="23" t="s">
        <v>322</v>
      </c>
      <c r="H547" s="37" t="s">
        <v>323</v>
      </c>
      <c r="I547" s="38" t="s">
        <v>324</v>
      </c>
    </row>
    <row r="548" spans="1:9" x14ac:dyDescent="0.25">
      <c r="A548" s="26" t="s">
        <v>440</v>
      </c>
      <c r="B548" s="27" t="s">
        <v>334</v>
      </c>
      <c r="C548" s="28"/>
      <c r="D548" s="39"/>
      <c r="E548" s="39"/>
      <c r="F548" s="41" t="s">
        <v>64</v>
      </c>
      <c r="G548" s="75">
        <v>0.35</v>
      </c>
      <c r="H548" s="29">
        <v>398</v>
      </c>
      <c r="I548" s="31">
        <f>H548*G548</f>
        <v>139.29999999999998</v>
      </c>
    </row>
    <row r="549" spans="1:9" x14ac:dyDescent="0.25">
      <c r="A549" s="26"/>
      <c r="B549" s="27"/>
      <c r="C549" s="28"/>
      <c r="D549" s="39"/>
      <c r="E549" s="39"/>
      <c r="F549" s="41"/>
      <c r="G549" s="29"/>
      <c r="H549" s="29"/>
      <c r="I549" s="31"/>
    </row>
    <row r="550" spans="1:9" x14ac:dyDescent="0.25">
      <c r="A550" s="26"/>
      <c r="B550" s="27"/>
      <c r="C550" s="28"/>
      <c r="D550" s="39"/>
      <c r="E550" s="39"/>
      <c r="F550" s="41"/>
      <c r="G550" s="29"/>
      <c r="H550" s="29"/>
      <c r="I550" s="31"/>
    </row>
    <row r="551" spans="1:9" x14ac:dyDescent="0.25">
      <c r="A551" s="26"/>
      <c r="B551" s="27"/>
      <c r="C551" s="28"/>
      <c r="D551" s="39"/>
      <c r="E551" s="39"/>
      <c r="F551" s="41"/>
      <c r="G551" s="29"/>
      <c r="H551" s="29"/>
      <c r="I551" s="31"/>
    </row>
    <row r="552" spans="1:9" x14ac:dyDescent="0.25">
      <c r="A552" s="26"/>
      <c r="B552" s="27"/>
      <c r="C552" s="28"/>
      <c r="D552" s="39"/>
      <c r="E552" s="39"/>
      <c r="F552" s="41"/>
      <c r="G552" s="29"/>
      <c r="H552" s="29"/>
      <c r="I552" s="31"/>
    </row>
    <row r="553" spans="1:9" x14ac:dyDescent="0.25">
      <c r="A553" s="26"/>
      <c r="B553" s="27"/>
      <c r="C553" s="28"/>
      <c r="D553" s="39"/>
      <c r="E553" s="39"/>
      <c r="F553" s="41"/>
      <c r="G553" s="29"/>
      <c r="H553" s="29"/>
      <c r="I553" s="31"/>
    </row>
    <row r="554" spans="1:9" x14ac:dyDescent="0.25">
      <c r="A554" s="26" t="s">
        <v>313</v>
      </c>
      <c r="B554" s="27"/>
      <c r="C554" s="28"/>
      <c r="D554" s="39"/>
      <c r="E554" s="39"/>
      <c r="F554" s="42"/>
      <c r="G554" s="40"/>
      <c r="H554" s="29"/>
      <c r="I554" s="31"/>
    </row>
    <row r="555" spans="1:9" x14ac:dyDescent="0.25">
      <c r="A555" s="10"/>
      <c r="B555" s="32"/>
      <c r="C555" s="11"/>
      <c r="D555" s="12"/>
      <c r="E555" s="12"/>
      <c r="F555" s="12" t="s">
        <v>325</v>
      </c>
      <c r="G555" s="11"/>
      <c r="H555" s="14"/>
      <c r="I555" s="15">
        <f>+SUBTOTAL(9,I548:I554)</f>
        <v>139.29999999999998</v>
      </c>
    </row>
    <row r="556" spans="1:9" x14ac:dyDescent="0.25">
      <c r="A556" s="33" t="s">
        <v>303</v>
      </c>
      <c r="B556" s="34" t="s">
        <v>326</v>
      </c>
      <c r="C556" s="35"/>
      <c r="D556" s="36"/>
      <c r="E556" s="36"/>
      <c r="F556" s="22" t="s">
        <v>321</v>
      </c>
      <c r="G556" s="23" t="s">
        <v>322</v>
      </c>
      <c r="H556" s="37" t="s">
        <v>323</v>
      </c>
      <c r="I556" s="38" t="s">
        <v>324</v>
      </c>
    </row>
    <row r="557" spans="1:9" x14ac:dyDescent="0.25">
      <c r="A557" s="26" t="s">
        <v>353</v>
      </c>
      <c r="B557" s="27" t="s">
        <v>354</v>
      </c>
      <c r="C557" s="28"/>
      <c r="D557" s="39"/>
      <c r="E557" s="39"/>
      <c r="F557" s="27" t="s">
        <v>3</v>
      </c>
      <c r="G557" s="29">
        <v>55</v>
      </c>
      <c r="H557" s="29">
        <v>0.66400000000000003</v>
      </c>
      <c r="I557" s="31">
        <f>H557*G557</f>
        <v>36.520000000000003</v>
      </c>
    </row>
    <row r="558" spans="1:9" x14ac:dyDescent="0.25">
      <c r="A558" s="26" t="s">
        <v>355</v>
      </c>
      <c r="B558" s="27" t="s">
        <v>356</v>
      </c>
      <c r="C558" s="28"/>
      <c r="D558" s="39"/>
      <c r="E558" s="39"/>
      <c r="F558" s="27" t="s">
        <v>3</v>
      </c>
      <c r="G558" s="76">
        <v>30.039489126418399</v>
      </c>
      <c r="H558" s="29">
        <v>0.72</v>
      </c>
      <c r="I558" s="31">
        <f>H558*G558</f>
        <v>21.628432171021245</v>
      </c>
    </row>
    <row r="559" spans="1:9" x14ac:dyDescent="0.25">
      <c r="A559" s="77" t="s">
        <v>363</v>
      </c>
      <c r="B559" s="78" t="s">
        <v>406</v>
      </c>
      <c r="C559" s="79"/>
      <c r="D559" s="80"/>
      <c r="E559" s="80"/>
      <c r="F559" s="81" t="s">
        <v>3</v>
      </c>
      <c r="G559" s="76">
        <v>6.0476000000000001</v>
      </c>
      <c r="H559" s="76">
        <v>1</v>
      </c>
      <c r="I559" s="82">
        <f>H559*G559</f>
        <v>6.0476000000000001</v>
      </c>
    </row>
    <row r="560" spans="1:9" x14ac:dyDescent="0.25">
      <c r="A560" s="83" t="s">
        <v>371</v>
      </c>
      <c r="B560" s="83" t="s">
        <v>372</v>
      </c>
      <c r="C560" s="79"/>
      <c r="D560" s="80"/>
      <c r="E560" s="80"/>
      <c r="F560" s="84" t="s">
        <v>3</v>
      </c>
      <c r="G560" s="85">
        <v>20.78</v>
      </c>
      <c r="H560" s="76">
        <v>1</v>
      </c>
      <c r="I560" s="82">
        <f>H560*G560</f>
        <v>20.78</v>
      </c>
    </row>
    <row r="561" spans="1:9" x14ac:dyDescent="0.25">
      <c r="A561" s="26" t="s">
        <v>313</v>
      </c>
      <c r="B561" s="27"/>
      <c r="C561" s="28"/>
      <c r="D561" s="39"/>
      <c r="E561" s="39"/>
      <c r="F561" s="42"/>
      <c r="G561" s="40"/>
      <c r="H561" s="29"/>
      <c r="I561" s="31"/>
    </row>
    <row r="562" spans="1:9" x14ac:dyDescent="0.25">
      <c r="A562" s="10"/>
      <c r="B562" s="32"/>
      <c r="C562" s="11"/>
      <c r="D562" s="12"/>
      <c r="E562" s="12"/>
      <c r="F562" s="12" t="s">
        <v>327</v>
      </c>
      <c r="G562" s="11"/>
      <c r="H562" s="14"/>
      <c r="I562" s="15">
        <f>+SUBTOTAL(9,I557:I561)</f>
        <v>84.976032171021245</v>
      </c>
    </row>
    <row r="563" spans="1:9" x14ac:dyDescent="0.25">
      <c r="A563" s="33" t="s">
        <v>303</v>
      </c>
      <c r="B563" s="34" t="s">
        <v>328</v>
      </c>
      <c r="C563" s="23" t="s">
        <v>329</v>
      </c>
      <c r="D563" s="35"/>
      <c r="E563" s="22" t="s">
        <v>330</v>
      </c>
      <c r="F563" s="22" t="s">
        <v>331</v>
      </c>
      <c r="G563" s="23" t="s">
        <v>332</v>
      </c>
      <c r="H563" s="37" t="s">
        <v>323</v>
      </c>
      <c r="I563" s="38" t="s">
        <v>333</v>
      </c>
    </row>
    <row r="564" spans="1:9" x14ac:dyDescent="0.25">
      <c r="A564" s="86" t="s">
        <v>344</v>
      </c>
      <c r="B564" s="81" t="s">
        <v>345</v>
      </c>
      <c r="C564" s="85" t="s">
        <v>334</v>
      </c>
      <c r="D564" s="87"/>
      <c r="E564" s="84" t="s">
        <v>38</v>
      </c>
      <c r="F564" s="76">
        <v>16.2</v>
      </c>
      <c r="G564" s="76">
        <v>0.29886791443850302</v>
      </c>
      <c r="H564" s="76">
        <v>0</v>
      </c>
      <c r="I564" s="82">
        <v>0</v>
      </c>
    </row>
    <row r="565" spans="1:9" x14ac:dyDescent="0.25">
      <c r="A565" s="26" t="s">
        <v>401</v>
      </c>
      <c r="B565" s="27" t="s">
        <v>402</v>
      </c>
      <c r="C565" s="40" t="s">
        <v>334</v>
      </c>
      <c r="D565" s="43"/>
      <c r="E565" s="42" t="s">
        <v>38</v>
      </c>
      <c r="F565" s="29">
        <v>30</v>
      </c>
      <c r="G565" s="76">
        <v>0.75066705202312101</v>
      </c>
      <c r="H565" s="29">
        <v>0.39800000000000002</v>
      </c>
      <c r="I565" s="31">
        <f t="shared" ref="I565:I571" si="9">H565*G565*F565</f>
        <v>8.9629646011560666</v>
      </c>
    </row>
    <row r="566" spans="1:9" x14ac:dyDescent="0.25">
      <c r="A566" s="26" t="s">
        <v>404</v>
      </c>
      <c r="B566" s="27" t="s">
        <v>438</v>
      </c>
      <c r="C566" s="40" t="s">
        <v>334</v>
      </c>
      <c r="D566" s="43"/>
      <c r="E566" s="42" t="s">
        <v>38</v>
      </c>
      <c r="F566" s="29">
        <v>0.30000000000000004</v>
      </c>
      <c r="G566" s="76">
        <v>1.0067085271317799</v>
      </c>
      <c r="H566" s="29">
        <v>0.39800000000000002</v>
      </c>
      <c r="I566" s="31">
        <f t="shared" si="9"/>
        <v>0.12020099813953454</v>
      </c>
    </row>
    <row r="567" spans="1:9" x14ac:dyDescent="0.25">
      <c r="A567" s="26" t="s">
        <v>357</v>
      </c>
      <c r="B567" s="27" t="s">
        <v>358</v>
      </c>
      <c r="C567" s="40" t="s">
        <v>335</v>
      </c>
      <c r="D567" s="43"/>
      <c r="E567" s="42" t="s">
        <v>38</v>
      </c>
      <c r="F567" s="29">
        <v>159</v>
      </c>
      <c r="G567" s="76">
        <v>0.31082780748663102</v>
      </c>
      <c r="H567" s="76">
        <v>0.996</v>
      </c>
      <c r="I567" s="31">
        <f t="shared" si="9"/>
        <v>49.223934904812836</v>
      </c>
    </row>
    <row r="568" spans="1:9" x14ac:dyDescent="0.25">
      <c r="A568" s="26" t="s">
        <v>359</v>
      </c>
      <c r="B568" s="27" t="s">
        <v>360</v>
      </c>
      <c r="C568" s="40" t="s">
        <v>335</v>
      </c>
      <c r="D568" s="43"/>
      <c r="E568" s="42" t="s">
        <v>38</v>
      </c>
      <c r="F568" s="29">
        <v>30</v>
      </c>
      <c r="G568" s="76">
        <v>0.45948458498023714</v>
      </c>
      <c r="H568" s="76">
        <v>0.996</v>
      </c>
      <c r="I568" s="31">
        <f t="shared" si="9"/>
        <v>13.729399399209486</v>
      </c>
    </row>
    <row r="569" spans="1:9" x14ac:dyDescent="0.25">
      <c r="A569" s="26" t="s">
        <v>361</v>
      </c>
      <c r="B569" s="27" t="s">
        <v>362</v>
      </c>
      <c r="C569" s="40" t="s">
        <v>335</v>
      </c>
      <c r="D569" s="43"/>
      <c r="E569" s="42" t="s">
        <v>38</v>
      </c>
      <c r="F569" s="29">
        <v>0.30000000000000004</v>
      </c>
      <c r="G569" s="76">
        <v>0.59009949238578685</v>
      </c>
      <c r="H569" s="76">
        <v>0.996</v>
      </c>
      <c r="I569" s="31">
        <f t="shared" si="9"/>
        <v>0.17632172832487314</v>
      </c>
    </row>
    <row r="570" spans="1:9" x14ac:dyDescent="0.25">
      <c r="A570" s="26" t="s">
        <v>359</v>
      </c>
      <c r="B570" s="27" t="s">
        <v>360</v>
      </c>
      <c r="C570" s="40" t="s">
        <v>336</v>
      </c>
      <c r="D570" s="43"/>
      <c r="E570" s="42" t="s">
        <v>38</v>
      </c>
      <c r="F570" s="29">
        <v>16.100000000000001</v>
      </c>
      <c r="G570" s="76">
        <v>0.45948458498023714</v>
      </c>
      <c r="H570" s="76">
        <v>1.08</v>
      </c>
      <c r="I570" s="31">
        <f t="shared" si="9"/>
        <v>7.9895179636363647</v>
      </c>
    </row>
    <row r="571" spans="1:9" x14ac:dyDescent="0.25">
      <c r="A571" s="26" t="s">
        <v>361</v>
      </c>
      <c r="B571" s="27" t="s">
        <v>362</v>
      </c>
      <c r="C571" s="40" t="s">
        <v>336</v>
      </c>
      <c r="D571" s="43"/>
      <c r="E571" s="42" t="s">
        <v>38</v>
      </c>
      <c r="F571" s="29">
        <v>3</v>
      </c>
      <c r="G571" s="76">
        <v>0.59009949238578685</v>
      </c>
      <c r="H571" s="76">
        <v>1.08</v>
      </c>
      <c r="I571" s="31">
        <f t="shared" si="9"/>
        <v>1.9119223553299496</v>
      </c>
    </row>
    <row r="572" spans="1:9" x14ac:dyDescent="0.25">
      <c r="A572" s="10"/>
      <c r="B572" s="32"/>
      <c r="C572" s="11"/>
      <c r="D572" s="12"/>
      <c r="E572" s="12"/>
      <c r="F572" s="12" t="s">
        <v>337</v>
      </c>
      <c r="G572" s="11"/>
      <c r="H572" s="14"/>
      <c r="I572" s="15">
        <f>+SUBTOTAL(9,I564:I571)</f>
        <v>82.114261950609105</v>
      </c>
    </row>
    <row r="573" spans="1:9" x14ac:dyDescent="0.25">
      <c r="A573" s="10" t="s">
        <v>338</v>
      </c>
      <c r="B573" s="32"/>
      <c r="C573" s="11"/>
      <c r="D573" s="12"/>
      <c r="E573" s="12"/>
      <c r="F573" s="12"/>
      <c r="G573" s="11"/>
      <c r="H573" s="14"/>
      <c r="I573" s="62">
        <f>+SUBTOTAL(9,I546:I571)</f>
        <v>306.3902941216304</v>
      </c>
    </row>
    <row r="574" spans="1:9" x14ac:dyDescent="0.25">
      <c r="A574" s="10" t="s">
        <v>339</v>
      </c>
      <c r="B574" s="32"/>
      <c r="C574" s="11">
        <v>26.7</v>
      </c>
      <c r="D574" s="12"/>
      <c r="E574" s="12"/>
      <c r="F574" s="12"/>
      <c r="G574" s="11"/>
      <c r="H574" s="14"/>
      <c r="I574" s="15">
        <f>(I573*C574/100*100)/100</f>
        <v>81.806208530475317</v>
      </c>
    </row>
    <row r="575" spans="1:9" ht="15.75" thickBot="1" x14ac:dyDescent="0.3">
      <c r="A575" s="65" t="s">
        <v>340</v>
      </c>
      <c r="B575" s="65"/>
      <c r="C575" s="66"/>
      <c r="D575" s="67"/>
      <c r="E575" s="67"/>
      <c r="F575" s="67"/>
      <c r="G575" s="66"/>
      <c r="H575" s="68"/>
      <c r="I575" s="74">
        <f>+I573+I574</f>
        <v>388.19650265210572</v>
      </c>
    </row>
    <row r="576" spans="1:9" x14ac:dyDescent="0.25">
      <c r="A576" s="3"/>
      <c r="B576" s="4"/>
      <c r="C576" s="59" t="s">
        <v>297</v>
      </c>
      <c r="D576" s="5"/>
      <c r="E576" s="5"/>
      <c r="F576" s="6"/>
      <c r="G576" s="7"/>
      <c r="H576" s="8"/>
      <c r="I576" s="9"/>
    </row>
    <row r="577" spans="1:9" x14ac:dyDescent="0.25">
      <c r="A577" s="10" t="s">
        <v>298</v>
      </c>
      <c r="B577" s="88" t="s">
        <v>386</v>
      </c>
      <c r="C577" s="11"/>
      <c r="D577" s="12"/>
      <c r="E577" s="12"/>
      <c r="F577" s="12"/>
      <c r="G577" s="13" t="s">
        <v>299</v>
      </c>
      <c r="H577" s="61" t="s">
        <v>1</v>
      </c>
      <c r="I577" s="15" t="s">
        <v>1</v>
      </c>
    </row>
    <row r="578" spans="1:9" x14ac:dyDescent="0.25">
      <c r="A578" s="10"/>
      <c r="B578" s="16"/>
      <c r="C578" s="11"/>
      <c r="D578" s="17"/>
      <c r="E578" s="17" t="s">
        <v>300</v>
      </c>
      <c r="F578" s="12"/>
      <c r="G578" s="13" t="s">
        <v>301</v>
      </c>
      <c r="H578" s="14"/>
      <c r="I578" s="15" t="s">
        <v>302</v>
      </c>
    </row>
    <row r="579" spans="1:9" x14ac:dyDescent="0.25">
      <c r="A579" s="18" t="s">
        <v>303</v>
      </c>
      <c r="B579" s="19" t="s">
        <v>304</v>
      </c>
      <c r="C579" s="20"/>
      <c r="D579" s="21" t="s">
        <v>305</v>
      </c>
      <c r="E579" s="22" t="s">
        <v>306</v>
      </c>
      <c r="F579" s="22" t="s">
        <v>307</v>
      </c>
      <c r="G579" s="23" t="s">
        <v>306</v>
      </c>
      <c r="H579" s="24" t="s">
        <v>307</v>
      </c>
      <c r="I579" s="25" t="s">
        <v>308</v>
      </c>
    </row>
    <row r="580" spans="1:9" x14ac:dyDescent="0.25">
      <c r="A580" s="26"/>
      <c r="B580" s="27"/>
      <c r="C580" s="28"/>
      <c r="D580" s="29"/>
      <c r="E580" s="29"/>
      <c r="F580" s="29"/>
      <c r="G580" s="30"/>
      <c r="H580" s="30"/>
      <c r="I580" s="31"/>
    </row>
    <row r="581" spans="1:9" x14ac:dyDescent="0.25">
      <c r="A581" s="26"/>
      <c r="B581" s="27"/>
      <c r="C581" s="28"/>
      <c r="D581" s="29"/>
      <c r="E581" s="29"/>
      <c r="F581" s="29"/>
      <c r="G581" s="30"/>
      <c r="H581" s="30"/>
      <c r="I581" s="31"/>
    </row>
    <row r="582" spans="1:9" x14ac:dyDescent="0.25">
      <c r="A582" s="26"/>
      <c r="B582" s="27"/>
      <c r="C582" s="28"/>
      <c r="D582" s="29"/>
      <c r="E582" s="29"/>
      <c r="F582" s="29"/>
      <c r="G582" s="30"/>
      <c r="H582" s="30"/>
      <c r="I582" s="31"/>
    </row>
    <row r="583" spans="1:9" x14ac:dyDescent="0.25">
      <c r="A583" s="26"/>
      <c r="B583" s="27"/>
      <c r="C583" s="28"/>
      <c r="D583" s="29"/>
      <c r="E583" s="29"/>
      <c r="F583" s="29"/>
      <c r="G583" s="30"/>
      <c r="H583" s="30"/>
      <c r="I583" s="31"/>
    </row>
    <row r="584" spans="1:9" x14ac:dyDescent="0.25">
      <c r="A584" s="26"/>
      <c r="B584" s="27"/>
      <c r="C584" s="28"/>
      <c r="D584" s="29"/>
      <c r="E584" s="29"/>
      <c r="F584" s="29"/>
      <c r="G584" s="30"/>
      <c r="H584" s="30"/>
      <c r="I584" s="31"/>
    </row>
    <row r="585" spans="1:9" x14ac:dyDescent="0.25">
      <c r="A585" s="26"/>
      <c r="B585" s="27"/>
      <c r="C585" s="28"/>
      <c r="D585" s="29"/>
      <c r="E585" s="29"/>
      <c r="F585" s="29"/>
      <c r="G585" s="30"/>
      <c r="H585" s="30"/>
      <c r="I585" s="31"/>
    </row>
    <row r="586" spans="1:9" x14ac:dyDescent="0.25">
      <c r="A586" s="26"/>
      <c r="B586" s="27"/>
      <c r="C586" s="28"/>
      <c r="D586" s="29"/>
      <c r="E586" s="29"/>
      <c r="F586" s="29"/>
      <c r="G586" s="30"/>
      <c r="H586" s="30"/>
      <c r="I586" s="31"/>
    </row>
    <row r="587" spans="1:9" x14ac:dyDescent="0.25">
      <c r="A587" s="10"/>
      <c r="B587" s="32"/>
      <c r="C587" s="11"/>
      <c r="D587" s="12"/>
      <c r="E587" s="12"/>
      <c r="F587" s="12" t="s">
        <v>309</v>
      </c>
      <c r="G587" s="11"/>
      <c r="H587" s="14"/>
      <c r="I587" s="15">
        <f>+SUBTOTAL(9,I580:I586)</f>
        <v>0</v>
      </c>
    </row>
    <row r="588" spans="1:9" x14ac:dyDescent="0.25">
      <c r="A588" s="33" t="s">
        <v>303</v>
      </c>
      <c r="B588" s="34" t="s">
        <v>310</v>
      </c>
      <c r="C588" s="35"/>
      <c r="D588" s="36"/>
      <c r="E588" s="36"/>
      <c r="F588" s="36"/>
      <c r="G588" s="23" t="s">
        <v>305</v>
      </c>
      <c r="H588" s="37" t="s">
        <v>311</v>
      </c>
      <c r="I588" s="38" t="s">
        <v>312</v>
      </c>
    </row>
    <row r="589" spans="1:9" x14ac:dyDescent="0.25">
      <c r="A589" s="26"/>
      <c r="B589" s="27"/>
      <c r="C589" s="28"/>
      <c r="D589" s="39"/>
      <c r="E589" s="39"/>
      <c r="F589" s="39"/>
      <c r="G589" s="40"/>
      <c r="H589" s="29"/>
      <c r="I589" s="31"/>
    </row>
    <row r="590" spans="1:9" x14ac:dyDescent="0.25">
      <c r="A590" s="26"/>
      <c r="B590" s="27"/>
      <c r="C590" s="28"/>
      <c r="D590" s="39"/>
      <c r="E590" s="39"/>
      <c r="F590" s="39"/>
      <c r="G590" s="40"/>
      <c r="H590" s="29"/>
      <c r="I590" s="31"/>
    </row>
    <row r="591" spans="1:9" x14ac:dyDescent="0.25">
      <c r="A591" s="26"/>
      <c r="B591" s="27"/>
      <c r="C591" s="28"/>
      <c r="D591" s="39"/>
      <c r="E591" s="39"/>
      <c r="F591" s="39"/>
      <c r="G591" s="40"/>
      <c r="H591" s="29"/>
      <c r="I591" s="31"/>
    </row>
    <row r="592" spans="1:9" x14ac:dyDescent="0.25">
      <c r="A592" s="26" t="s">
        <v>313</v>
      </c>
      <c r="B592" s="27"/>
      <c r="C592" s="28"/>
      <c r="D592" s="39"/>
      <c r="E592" s="39"/>
      <c r="F592" s="39"/>
      <c r="G592" s="40"/>
      <c r="H592" s="29"/>
      <c r="I592" s="31"/>
    </row>
    <row r="593" spans="1:9" x14ac:dyDescent="0.25">
      <c r="A593" s="26" t="s">
        <v>313</v>
      </c>
      <c r="B593" s="27"/>
      <c r="C593" s="28"/>
      <c r="D593" s="39"/>
      <c r="E593" s="39"/>
      <c r="F593" s="39"/>
      <c r="G593" s="40"/>
      <c r="H593" s="29"/>
      <c r="I593" s="31"/>
    </row>
    <row r="594" spans="1:9" x14ac:dyDescent="0.25">
      <c r="A594" s="26" t="s">
        <v>313</v>
      </c>
      <c r="B594" s="27"/>
      <c r="C594" s="28"/>
      <c r="D594" s="39"/>
      <c r="E594" s="39"/>
      <c r="F594" s="39"/>
      <c r="G594" s="40"/>
      <c r="H594" s="29"/>
      <c r="I594" s="31"/>
    </row>
    <row r="595" spans="1:9" x14ac:dyDescent="0.25">
      <c r="A595" s="10"/>
      <c r="B595" s="32"/>
      <c r="C595" s="11"/>
      <c r="D595" s="12"/>
      <c r="E595" s="12"/>
      <c r="F595" s="12" t="s">
        <v>314</v>
      </c>
      <c r="G595" s="11"/>
      <c r="H595" s="14"/>
      <c r="I595" s="15"/>
    </row>
    <row r="596" spans="1:9" x14ac:dyDescent="0.25">
      <c r="A596" s="10"/>
      <c r="B596" s="32"/>
      <c r="C596" s="11"/>
      <c r="D596" s="12"/>
      <c r="E596" s="12" t="s">
        <v>315</v>
      </c>
      <c r="F596" s="12"/>
      <c r="G596" s="11"/>
      <c r="H596" s="14"/>
      <c r="I596" s="15"/>
    </row>
    <row r="597" spans="1:9" x14ac:dyDescent="0.25">
      <c r="A597" s="10"/>
      <c r="B597" s="32"/>
      <c r="C597" s="11"/>
      <c r="D597" s="12"/>
      <c r="E597" s="12" t="s">
        <v>316</v>
      </c>
      <c r="F597" s="12"/>
      <c r="G597" s="11"/>
      <c r="H597" s="14"/>
      <c r="I597" s="15"/>
    </row>
    <row r="598" spans="1:9" x14ac:dyDescent="0.25">
      <c r="A598" s="10"/>
      <c r="B598" s="32"/>
      <c r="C598" s="11"/>
      <c r="D598" s="12"/>
      <c r="E598" s="12"/>
      <c r="F598" s="12" t="s">
        <v>317</v>
      </c>
      <c r="G598" s="11"/>
      <c r="H598" s="14"/>
      <c r="I598" s="15"/>
    </row>
    <row r="599" spans="1:9" x14ac:dyDescent="0.25">
      <c r="A599" s="10"/>
      <c r="B599" s="32" t="s">
        <v>318</v>
      </c>
      <c r="C599" s="11"/>
      <c r="D599" s="12"/>
      <c r="E599" s="12"/>
      <c r="F599" s="12" t="s">
        <v>319</v>
      </c>
      <c r="G599" s="11"/>
      <c r="H599" s="14"/>
      <c r="I599" s="15"/>
    </row>
    <row r="600" spans="1:9" x14ac:dyDescent="0.25">
      <c r="A600" s="33" t="s">
        <v>303</v>
      </c>
      <c r="B600" s="34" t="s">
        <v>320</v>
      </c>
      <c r="C600" s="35"/>
      <c r="D600" s="36"/>
      <c r="E600" s="36"/>
      <c r="F600" s="22" t="s">
        <v>321</v>
      </c>
      <c r="G600" s="23" t="s">
        <v>322</v>
      </c>
      <c r="H600" s="37" t="s">
        <v>323</v>
      </c>
      <c r="I600" s="38" t="s">
        <v>324</v>
      </c>
    </row>
    <row r="601" spans="1:9" x14ac:dyDescent="0.25">
      <c r="A601" s="26" t="s">
        <v>440</v>
      </c>
      <c r="B601" s="27" t="s">
        <v>334</v>
      </c>
      <c r="C601" s="28"/>
      <c r="D601" s="39"/>
      <c r="E601" s="39"/>
      <c r="F601" s="41" t="s">
        <v>64</v>
      </c>
      <c r="G601" s="75">
        <v>0.35</v>
      </c>
      <c r="H601" s="29">
        <v>398</v>
      </c>
      <c r="I601" s="31">
        <f>H601*G601</f>
        <v>139.29999999999998</v>
      </c>
    </row>
    <row r="602" spans="1:9" x14ac:dyDescent="0.25">
      <c r="A602" s="26" t="s">
        <v>351</v>
      </c>
      <c r="B602" s="27" t="s">
        <v>352</v>
      </c>
      <c r="C602" s="28"/>
      <c r="D602" s="39"/>
      <c r="E602" s="39"/>
      <c r="F602" s="41" t="s">
        <v>64</v>
      </c>
      <c r="G602" s="29">
        <v>4.4020000000000001</v>
      </c>
      <c r="H602" s="76">
        <v>0.79600000000000004</v>
      </c>
      <c r="I602" s="31">
        <f>H602*G602</f>
        <v>3.5039920000000002</v>
      </c>
    </row>
    <row r="603" spans="1:9" x14ac:dyDescent="0.25">
      <c r="A603" s="26"/>
      <c r="B603" s="27"/>
      <c r="C603" s="28"/>
      <c r="D603" s="39"/>
      <c r="E603" s="39"/>
      <c r="F603" s="41"/>
      <c r="G603" s="29"/>
      <c r="H603" s="29"/>
      <c r="I603" s="31"/>
    </row>
    <row r="604" spans="1:9" x14ac:dyDescent="0.25">
      <c r="A604" s="26"/>
      <c r="B604" s="27"/>
      <c r="C604" s="28"/>
      <c r="D604" s="39"/>
      <c r="E604" s="39"/>
      <c r="F604" s="41"/>
      <c r="G604" s="29"/>
      <c r="H604" s="29"/>
      <c r="I604" s="31"/>
    </row>
    <row r="605" spans="1:9" x14ac:dyDescent="0.25">
      <c r="A605" s="26"/>
      <c r="B605" s="27"/>
      <c r="C605" s="28"/>
      <c r="D605" s="39"/>
      <c r="E605" s="39"/>
      <c r="F605" s="41"/>
      <c r="G605" s="29"/>
      <c r="H605" s="29"/>
      <c r="I605" s="31"/>
    </row>
    <row r="606" spans="1:9" x14ac:dyDescent="0.25">
      <c r="A606" s="26"/>
      <c r="B606" s="27"/>
      <c r="C606" s="28"/>
      <c r="D606" s="39"/>
      <c r="E606" s="39"/>
      <c r="F606" s="41"/>
      <c r="G606" s="29"/>
      <c r="H606" s="29"/>
      <c r="I606" s="31"/>
    </row>
    <row r="607" spans="1:9" x14ac:dyDescent="0.25">
      <c r="A607" s="26" t="s">
        <v>313</v>
      </c>
      <c r="B607" s="27"/>
      <c r="C607" s="28"/>
      <c r="D607" s="39"/>
      <c r="E607" s="39"/>
      <c r="F607" s="42"/>
      <c r="G607" s="40"/>
      <c r="H607" s="29"/>
      <c r="I607" s="31"/>
    </row>
    <row r="608" spans="1:9" x14ac:dyDescent="0.25">
      <c r="A608" s="10"/>
      <c r="B608" s="32"/>
      <c r="C608" s="11"/>
      <c r="D608" s="12"/>
      <c r="E608" s="12"/>
      <c r="F608" s="12" t="s">
        <v>325</v>
      </c>
      <c r="G608" s="11"/>
      <c r="H608" s="14"/>
      <c r="I608" s="15">
        <f>+SUBTOTAL(9,I601:I607)</f>
        <v>142.80399199999999</v>
      </c>
    </row>
    <row r="609" spans="1:9" x14ac:dyDescent="0.25">
      <c r="A609" s="33" t="s">
        <v>303</v>
      </c>
      <c r="B609" s="34" t="s">
        <v>326</v>
      </c>
      <c r="C609" s="35"/>
      <c r="D609" s="36"/>
      <c r="E609" s="36"/>
      <c r="F609" s="22" t="s">
        <v>321</v>
      </c>
      <c r="G609" s="23" t="s">
        <v>322</v>
      </c>
      <c r="H609" s="37" t="s">
        <v>323</v>
      </c>
      <c r="I609" s="38" t="s">
        <v>324</v>
      </c>
    </row>
    <row r="610" spans="1:9" x14ac:dyDescent="0.25">
      <c r="A610" s="26" t="s">
        <v>353</v>
      </c>
      <c r="B610" s="27" t="s">
        <v>354</v>
      </c>
      <c r="C610" s="28"/>
      <c r="D610" s="39"/>
      <c r="E610" s="39"/>
      <c r="F610" s="27" t="s">
        <v>3</v>
      </c>
      <c r="G610" s="29">
        <v>55</v>
      </c>
      <c r="H610" s="29">
        <v>0.66400000000000003</v>
      </c>
      <c r="I610" s="31">
        <f>H610*G610</f>
        <v>36.520000000000003</v>
      </c>
    </row>
    <row r="611" spans="1:9" x14ac:dyDescent="0.25">
      <c r="A611" s="26" t="s">
        <v>355</v>
      </c>
      <c r="B611" s="27" t="s">
        <v>356</v>
      </c>
      <c r="C611" s="28"/>
      <c r="D611" s="39"/>
      <c r="E611" s="39"/>
      <c r="F611" s="27" t="s">
        <v>3</v>
      </c>
      <c r="G611" s="76">
        <v>30.039489126418399</v>
      </c>
      <c r="H611" s="29">
        <v>0.72</v>
      </c>
      <c r="I611" s="31">
        <f>H611*G611</f>
        <v>21.628432171021245</v>
      </c>
    </row>
    <row r="612" spans="1:9" x14ac:dyDescent="0.25">
      <c r="A612" s="77" t="s">
        <v>363</v>
      </c>
      <c r="B612" s="78" t="s">
        <v>406</v>
      </c>
      <c r="C612" s="79"/>
      <c r="D612" s="80"/>
      <c r="E612" s="80"/>
      <c r="F612" s="81" t="s">
        <v>3</v>
      </c>
      <c r="G612" s="76">
        <v>6.0476000000000001</v>
      </c>
      <c r="H612" s="76">
        <v>1</v>
      </c>
      <c r="I612" s="82">
        <f>H612*G612</f>
        <v>6.0476000000000001</v>
      </c>
    </row>
    <row r="613" spans="1:9" x14ac:dyDescent="0.25">
      <c r="A613" s="83" t="s">
        <v>371</v>
      </c>
      <c r="B613" s="83" t="s">
        <v>372</v>
      </c>
      <c r="C613" s="79"/>
      <c r="D613" s="80"/>
      <c r="E613" s="80"/>
      <c r="F613" s="84" t="s">
        <v>3</v>
      </c>
      <c r="G613" s="85">
        <v>20.78</v>
      </c>
      <c r="H613" s="76">
        <v>1</v>
      </c>
      <c r="I613" s="82">
        <f>H613*G613</f>
        <v>20.78</v>
      </c>
    </row>
    <row r="614" spans="1:9" x14ac:dyDescent="0.25">
      <c r="A614" s="26" t="s">
        <v>313</v>
      </c>
      <c r="B614" s="27"/>
      <c r="C614" s="28"/>
      <c r="D614" s="39"/>
      <c r="E614" s="39"/>
      <c r="F614" s="42"/>
      <c r="G614" s="40"/>
      <c r="H614" s="29"/>
      <c r="I614" s="31"/>
    </row>
    <row r="615" spans="1:9" x14ac:dyDescent="0.25">
      <c r="A615" s="10"/>
      <c r="B615" s="32"/>
      <c r="C615" s="11"/>
      <c r="D615" s="12"/>
      <c r="E615" s="12"/>
      <c r="F615" s="12" t="s">
        <v>327</v>
      </c>
      <c r="G615" s="11"/>
      <c r="H615" s="14"/>
      <c r="I615" s="15">
        <f>+SUBTOTAL(9,I610:I614)</f>
        <v>84.976032171021245</v>
      </c>
    </row>
    <row r="616" spans="1:9" x14ac:dyDescent="0.25">
      <c r="A616" s="33" t="s">
        <v>303</v>
      </c>
      <c r="B616" s="34" t="s">
        <v>328</v>
      </c>
      <c r="C616" s="23" t="s">
        <v>329</v>
      </c>
      <c r="D616" s="35"/>
      <c r="E616" s="22" t="s">
        <v>330</v>
      </c>
      <c r="F616" s="22" t="s">
        <v>331</v>
      </c>
      <c r="G616" s="23" t="s">
        <v>332</v>
      </c>
      <c r="H616" s="37" t="s">
        <v>323</v>
      </c>
      <c r="I616" s="38" t="s">
        <v>333</v>
      </c>
    </row>
    <row r="617" spans="1:9" x14ac:dyDescent="0.25">
      <c r="A617" s="86" t="s">
        <v>344</v>
      </c>
      <c r="B617" s="81" t="s">
        <v>345</v>
      </c>
      <c r="C617" s="85" t="s">
        <v>334</v>
      </c>
      <c r="D617" s="87"/>
      <c r="E617" s="84" t="s">
        <v>38</v>
      </c>
      <c r="F617" s="76">
        <v>16.2</v>
      </c>
      <c r="G617" s="76">
        <v>0.29886791443850302</v>
      </c>
      <c r="H617" s="76">
        <v>0</v>
      </c>
      <c r="I617" s="82">
        <v>0</v>
      </c>
    </row>
    <row r="618" spans="1:9" x14ac:dyDescent="0.25">
      <c r="A618" s="26" t="s">
        <v>401</v>
      </c>
      <c r="B618" s="27" t="s">
        <v>402</v>
      </c>
      <c r="C618" s="40" t="s">
        <v>334</v>
      </c>
      <c r="D618" s="43"/>
      <c r="E618" s="42" t="s">
        <v>38</v>
      </c>
      <c r="F618" s="29">
        <v>30</v>
      </c>
      <c r="G618" s="76">
        <v>0.75066705202312101</v>
      </c>
      <c r="H618" s="29">
        <v>0.39800000000000002</v>
      </c>
      <c r="I618" s="31">
        <f t="shared" ref="I618:I624" si="10">H618*G618*F618</f>
        <v>8.9629646011560666</v>
      </c>
    </row>
    <row r="619" spans="1:9" x14ac:dyDescent="0.25">
      <c r="A619" s="26" t="s">
        <v>404</v>
      </c>
      <c r="B619" s="27" t="s">
        <v>438</v>
      </c>
      <c r="C619" s="40" t="s">
        <v>334</v>
      </c>
      <c r="D619" s="43"/>
      <c r="E619" s="42" t="s">
        <v>38</v>
      </c>
      <c r="F619" s="29">
        <v>0.30000000000000004</v>
      </c>
      <c r="G619" s="76">
        <v>1.0067085271317799</v>
      </c>
      <c r="H619" s="29">
        <v>0.39800000000000002</v>
      </c>
      <c r="I619" s="31">
        <f t="shared" si="10"/>
        <v>0.12020099813953454</v>
      </c>
    </row>
    <row r="620" spans="1:9" x14ac:dyDescent="0.25">
      <c r="A620" s="26" t="s">
        <v>357</v>
      </c>
      <c r="B620" s="27" t="s">
        <v>358</v>
      </c>
      <c r="C620" s="40" t="s">
        <v>335</v>
      </c>
      <c r="D620" s="43"/>
      <c r="E620" s="42" t="s">
        <v>38</v>
      </c>
      <c r="F620" s="29">
        <v>159</v>
      </c>
      <c r="G620" s="76">
        <v>0.31082780748663102</v>
      </c>
      <c r="H620" s="76">
        <v>0.996</v>
      </c>
      <c r="I620" s="31">
        <f t="shared" si="10"/>
        <v>49.223934904812836</v>
      </c>
    </row>
    <row r="621" spans="1:9" x14ac:dyDescent="0.25">
      <c r="A621" s="26" t="s">
        <v>359</v>
      </c>
      <c r="B621" s="27" t="s">
        <v>360</v>
      </c>
      <c r="C621" s="40" t="s">
        <v>335</v>
      </c>
      <c r="D621" s="43"/>
      <c r="E621" s="42" t="s">
        <v>38</v>
      </c>
      <c r="F621" s="29">
        <v>30</v>
      </c>
      <c r="G621" s="76">
        <v>0.45948458498023714</v>
      </c>
      <c r="H621" s="76">
        <v>0.996</v>
      </c>
      <c r="I621" s="31">
        <f t="shared" si="10"/>
        <v>13.729399399209486</v>
      </c>
    </row>
    <row r="622" spans="1:9" x14ac:dyDescent="0.25">
      <c r="A622" s="26" t="s">
        <v>361</v>
      </c>
      <c r="B622" s="27" t="s">
        <v>362</v>
      </c>
      <c r="C622" s="40" t="s">
        <v>335</v>
      </c>
      <c r="D622" s="43"/>
      <c r="E622" s="42" t="s">
        <v>38</v>
      </c>
      <c r="F622" s="29">
        <v>0.30000000000000004</v>
      </c>
      <c r="G622" s="76">
        <v>0.59009949238578685</v>
      </c>
      <c r="H622" s="76">
        <v>0.996</v>
      </c>
      <c r="I622" s="31">
        <f t="shared" si="10"/>
        <v>0.17632172832487314</v>
      </c>
    </row>
    <row r="623" spans="1:9" x14ac:dyDescent="0.25">
      <c r="A623" s="26" t="s">
        <v>359</v>
      </c>
      <c r="B623" s="27" t="s">
        <v>360</v>
      </c>
      <c r="C623" s="40" t="s">
        <v>336</v>
      </c>
      <c r="D623" s="43"/>
      <c r="E623" s="42" t="s">
        <v>38</v>
      </c>
      <c r="F623" s="29">
        <v>16.100000000000001</v>
      </c>
      <c r="G623" s="76">
        <v>0.45948458498023714</v>
      </c>
      <c r="H623" s="76">
        <v>1.08</v>
      </c>
      <c r="I623" s="31">
        <f t="shared" si="10"/>
        <v>7.9895179636363647</v>
      </c>
    </row>
    <row r="624" spans="1:9" x14ac:dyDescent="0.25">
      <c r="A624" s="26" t="s">
        <v>361</v>
      </c>
      <c r="B624" s="27" t="s">
        <v>362</v>
      </c>
      <c r="C624" s="40" t="s">
        <v>336</v>
      </c>
      <c r="D624" s="43"/>
      <c r="E624" s="42" t="s">
        <v>38</v>
      </c>
      <c r="F624" s="29">
        <v>3</v>
      </c>
      <c r="G624" s="76">
        <v>0.59009949238578685</v>
      </c>
      <c r="H624" s="76">
        <v>1.08</v>
      </c>
      <c r="I624" s="31">
        <f t="shared" si="10"/>
        <v>1.9119223553299496</v>
      </c>
    </row>
    <row r="625" spans="1:9" x14ac:dyDescent="0.25">
      <c r="A625" s="10"/>
      <c r="B625" s="32"/>
      <c r="C625" s="11"/>
      <c r="D625" s="12"/>
      <c r="E625" s="12"/>
      <c r="F625" s="12" t="s">
        <v>337</v>
      </c>
      <c r="G625" s="11"/>
      <c r="H625" s="14"/>
      <c r="I625" s="15">
        <f>+SUBTOTAL(9,I617:I624)</f>
        <v>82.114261950609105</v>
      </c>
    </row>
    <row r="626" spans="1:9" x14ac:dyDescent="0.25">
      <c r="A626" s="10" t="s">
        <v>338</v>
      </c>
      <c r="B626" s="32"/>
      <c r="C626" s="11"/>
      <c r="D626" s="12"/>
      <c r="E626" s="12"/>
      <c r="F626" s="12"/>
      <c r="G626" s="11"/>
      <c r="H626" s="14"/>
      <c r="I626" s="62">
        <f>+SUBTOTAL(9,I599:I624)</f>
        <v>309.89428612163039</v>
      </c>
    </row>
    <row r="627" spans="1:9" x14ac:dyDescent="0.25">
      <c r="A627" s="10" t="s">
        <v>339</v>
      </c>
      <c r="B627" s="32"/>
      <c r="C627" s="11">
        <v>26.7</v>
      </c>
      <c r="D627" s="12"/>
      <c r="E627" s="12"/>
      <c r="F627" s="12"/>
      <c r="G627" s="11"/>
      <c r="H627" s="14"/>
      <c r="I627" s="15">
        <f>(I626*C627/100*100)/100</f>
        <v>82.7417743944753</v>
      </c>
    </row>
    <row r="628" spans="1:9" ht="15.75" thickBot="1" x14ac:dyDescent="0.3">
      <c r="A628" s="65" t="s">
        <v>340</v>
      </c>
      <c r="B628" s="65"/>
      <c r="C628" s="66"/>
      <c r="D628" s="67"/>
      <c r="E628" s="67"/>
      <c r="F628" s="67"/>
      <c r="G628" s="66"/>
      <c r="H628" s="68"/>
      <c r="I628" s="74">
        <f>+I626+I627</f>
        <v>392.63606051610566</v>
      </c>
    </row>
    <row r="629" spans="1:9" x14ac:dyDescent="0.25">
      <c r="A629" s="3"/>
      <c r="B629" s="4"/>
      <c r="C629" s="59" t="s">
        <v>297</v>
      </c>
      <c r="D629" s="5"/>
      <c r="E629" s="5"/>
      <c r="F629" s="6"/>
      <c r="G629" s="7"/>
      <c r="H629" s="8"/>
      <c r="I629" s="9"/>
    </row>
    <row r="630" spans="1:9" x14ac:dyDescent="0.25">
      <c r="A630" s="10" t="s">
        <v>298</v>
      </c>
      <c r="B630" s="88" t="s">
        <v>388</v>
      </c>
      <c r="C630" s="11"/>
      <c r="D630" s="12"/>
      <c r="E630" s="12"/>
      <c r="F630" s="12"/>
      <c r="G630" s="13" t="s">
        <v>299</v>
      </c>
      <c r="H630" s="61" t="s">
        <v>1</v>
      </c>
      <c r="I630" s="15" t="s">
        <v>1</v>
      </c>
    </row>
    <row r="631" spans="1:9" x14ac:dyDescent="0.25">
      <c r="A631" s="10"/>
      <c r="B631" s="16"/>
      <c r="C631" s="11"/>
      <c r="D631" s="17"/>
      <c r="E631" s="17" t="s">
        <v>300</v>
      </c>
      <c r="F631" s="12"/>
      <c r="G631" s="13" t="s">
        <v>301</v>
      </c>
      <c r="H631" s="14"/>
      <c r="I631" s="15" t="s">
        <v>302</v>
      </c>
    </row>
    <row r="632" spans="1:9" x14ac:dyDescent="0.25">
      <c r="A632" s="18" t="s">
        <v>303</v>
      </c>
      <c r="B632" s="19" t="s">
        <v>304</v>
      </c>
      <c r="C632" s="20"/>
      <c r="D632" s="21" t="s">
        <v>305</v>
      </c>
      <c r="E632" s="22" t="s">
        <v>306</v>
      </c>
      <c r="F632" s="22" t="s">
        <v>307</v>
      </c>
      <c r="G632" s="23" t="s">
        <v>306</v>
      </c>
      <c r="H632" s="24" t="s">
        <v>307</v>
      </c>
      <c r="I632" s="25" t="s">
        <v>308</v>
      </c>
    </row>
    <row r="633" spans="1:9" x14ac:dyDescent="0.25">
      <c r="A633" s="26"/>
      <c r="B633" s="27"/>
      <c r="C633" s="28"/>
      <c r="D633" s="29"/>
      <c r="E633" s="29"/>
      <c r="F633" s="29"/>
      <c r="G633" s="30"/>
      <c r="H633" s="30"/>
      <c r="I633" s="31"/>
    </row>
    <row r="634" spans="1:9" x14ac:dyDescent="0.25">
      <c r="A634" s="26"/>
      <c r="B634" s="27"/>
      <c r="C634" s="28"/>
      <c r="D634" s="29"/>
      <c r="E634" s="29"/>
      <c r="F634" s="29"/>
      <c r="G634" s="30"/>
      <c r="H634" s="30"/>
      <c r="I634" s="31"/>
    </row>
    <row r="635" spans="1:9" x14ac:dyDescent="0.25">
      <c r="A635" s="26"/>
      <c r="B635" s="27"/>
      <c r="C635" s="28"/>
      <c r="D635" s="29"/>
      <c r="E635" s="29"/>
      <c r="F635" s="29"/>
      <c r="G635" s="30"/>
      <c r="H635" s="30"/>
      <c r="I635" s="31"/>
    </row>
    <row r="636" spans="1:9" x14ac:dyDescent="0.25">
      <c r="A636" s="26"/>
      <c r="B636" s="27"/>
      <c r="C636" s="28"/>
      <c r="D636" s="29"/>
      <c r="E636" s="29"/>
      <c r="F636" s="29"/>
      <c r="G636" s="30"/>
      <c r="H636" s="30"/>
      <c r="I636" s="31"/>
    </row>
    <row r="637" spans="1:9" x14ac:dyDescent="0.25">
      <c r="A637" s="26"/>
      <c r="B637" s="27"/>
      <c r="C637" s="28"/>
      <c r="D637" s="29"/>
      <c r="E637" s="29"/>
      <c r="F637" s="29"/>
      <c r="G637" s="30"/>
      <c r="H637" s="30"/>
      <c r="I637" s="31"/>
    </row>
    <row r="638" spans="1:9" x14ac:dyDescent="0.25">
      <c r="A638" s="26"/>
      <c r="B638" s="27"/>
      <c r="C638" s="28"/>
      <c r="D638" s="29"/>
      <c r="E638" s="29"/>
      <c r="F638" s="29"/>
      <c r="G638" s="30"/>
      <c r="H638" s="30"/>
      <c r="I638" s="31"/>
    </row>
    <row r="639" spans="1:9" x14ac:dyDescent="0.25">
      <c r="A639" s="26"/>
      <c r="B639" s="27"/>
      <c r="C639" s="28"/>
      <c r="D639" s="29"/>
      <c r="E639" s="29"/>
      <c r="F639" s="29"/>
      <c r="G639" s="30"/>
      <c r="H639" s="30"/>
      <c r="I639" s="31"/>
    </row>
    <row r="640" spans="1:9" x14ac:dyDescent="0.25">
      <c r="A640" s="10"/>
      <c r="B640" s="32"/>
      <c r="C640" s="11"/>
      <c r="D640" s="12"/>
      <c r="E640" s="12"/>
      <c r="F640" s="12" t="s">
        <v>309</v>
      </c>
      <c r="G640" s="11"/>
      <c r="H640" s="14"/>
      <c r="I640" s="15">
        <f>+SUBTOTAL(9,I633:I639)</f>
        <v>0</v>
      </c>
    </row>
    <row r="641" spans="1:9" x14ac:dyDescent="0.25">
      <c r="A641" s="33" t="s">
        <v>303</v>
      </c>
      <c r="B641" s="34" t="s">
        <v>310</v>
      </c>
      <c r="C641" s="35"/>
      <c r="D641" s="36"/>
      <c r="E641" s="36"/>
      <c r="F641" s="36"/>
      <c r="G641" s="23" t="s">
        <v>305</v>
      </c>
      <c r="H641" s="37" t="s">
        <v>311</v>
      </c>
      <c r="I641" s="38" t="s">
        <v>312</v>
      </c>
    </row>
    <row r="642" spans="1:9" x14ac:dyDescent="0.25">
      <c r="A642" s="26" t="s">
        <v>349</v>
      </c>
      <c r="B642" s="27" t="s">
        <v>350</v>
      </c>
      <c r="C642" s="28"/>
      <c r="D642" s="39"/>
      <c r="E642" s="39"/>
      <c r="F642" s="39"/>
      <c r="G642" s="40">
        <v>1</v>
      </c>
      <c r="H642" s="29">
        <v>23.704899999999999</v>
      </c>
      <c r="I642" s="31">
        <f>G642*H642</f>
        <v>23.704899999999999</v>
      </c>
    </row>
    <row r="643" spans="1:9" x14ac:dyDescent="0.25">
      <c r="A643" s="26"/>
      <c r="B643" s="27"/>
      <c r="C643" s="28"/>
      <c r="D643" s="39"/>
      <c r="E643" s="39"/>
      <c r="F643" s="39"/>
      <c r="G643" s="40"/>
      <c r="H643" s="29"/>
      <c r="I643" s="31"/>
    </row>
    <row r="644" spans="1:9" x14ac:dyDescent="0.25">
      <c r="A644" s="26"/>
      <c r="B644" s="27"/>
      <c r="C644" s="28"/>
      <c r="D644" s="39"/>
      <c r="E644" s="39"/>
      <c r="F644" s="39"/>
      <c r="G644" s="40"/>
      <c r="H644" s="29"/>
      <c r="I644" s="31"/>
    </row>
    <row r="645" spans="1:9" x14ac:dyDescent="0.25">
      <c r="A645" s="26" t="s">
        <v>313</v>
      </c>
      <c r="B645" s="27"/>
      <c r="C645" s="28"/>
      <c r="D645" s="39"/>
      <c r="E645" s="39"/>
      <c r="F645" s="39"/>
      <c r="G645" s="40"/>
      <c r="H645" s="29"/>
      <c r="I645" s="31"/>
    </row>
    <row r="646" spans="1:9" x14ac:dyDescent="0.25">
      <c r="A646" s="26" t="s">
        <v>313</v>
      </c>
      <c r="B646" s="27"/>
      <c r="C646" s="28"/>
      <c r="D646" s="39"/>
      <c r="E646" s="39"/>
      <c r="F646" s="39"/>
      <c r="G646" s="40"/>
      <c r="H646" s="29"/>
      <c r="I646" s="31"/>
    </row>
    <row r="647" spans="1:9" x14ac:dyDescent="0.25">
      <c r="A647" s="26" t="s">
        <v>313</v>
      </c>
      <c r="B647" s="27"/>
      <c r="C647" s="28"/>
      <c r="D647" s="39"/>
      <c r="E647" s="39"/>
      <c r="F647" s="39"/>
      <c r="G647" s="40"/>
      <c r="H647" s="29"/>
      <c r="I647" s="31"/>
    </row>
    <row r="648" spans="1:9" x14ac:dyDescent="0.25">
      <c r="A648" s="10"/>
      <c r="B648" s="32"/>
      <c r="C648" s="11"/>
      <c r="D648" s="12"/>
      <c r="E648" s="12"/>
      <c r="F648" s="12" t="s">
        <v>314</v>
      </c>
      <c r="G648" s="11"/>
      <c r="H648" s="14"/>
      <c r="I648" s="15">
        <f>+SUBTOTAL(9,I642:I647)</f>
        <v>23.704899999999999</v>
      </c>
    </row>
    <row r="649" spans="1:9" x14ac:dyDescent="0.25">
      <c r="A649" s="10"/>
      <c r="B649" s="32"/>
      <c r="C649" s="11"/>
      <c r="D649" s="12"/>
      <c r="E649" s="12" t="s">
        <v>315</v>
      </c>
      <c r="F649" s="12"/>
      <c r="G649" s="11"/>
      <c r="H649" s="14">
        <v>0.2051</v>
      </c>
      <c r="I649" s="15">
        <f>(H649*I648)</f>
        <v>4.8618749899999996</v>
      </c>
    </row>
    <row r="650" spans="1:9" x14ac:dyDescent="0.25">
      <c r="A650" s="10"/>
      <c r="B650" s="32"/>
      <c r="C650" s="11"/>
      <c r="D650" s="12"/>
      <c r="E650" s="12" t="s">
        <v>316</v>
      </c>
      <c r="F650" s="12"/>
      <c r="G650" s="11"/>
      <c r="H650" s="14"/>
      <c r="I650" s="15">
        <f>+SUBTOTAL(9,I641:I649)</f>
        <v>28.566774989999999</v>
      </c>
    </row>
    <row r="651" spans="1:9" x14ac:dyDescent="0.25">
      <c r="A651" s="10"/>
      <c r="B651" s="32"/>
      <c r="C651" s="11"/>
      <c r="D651" s="12"/>
      <c r="E651" s="12"/>
      <c r="F651" s="12" t="s">
        <v>317</v>
      </c>
      <c r="G651" s="11"/>
      <c r="H651" s="14"/>
      <c r="I651" s="15">
        <f>+SUBTOTAL(9,I633:I650)</f>
        <v>28.566774989999999</v>
      </c>
    </row>
    <row r="652" spans="1:9" x14ac:dyDescent="0.25">
      <c r="A652" s="10"/>
      <c r="B652" s="32" t="s">
        <v>318</v>
      </c>
      <c r="C652" s="11">
        <v>5.6</v>
      </c>
      <c r="D652" s="12"/>
      <c r="E652" s="12"/>
      <c r="F652" s="12" t="s">
        <v>319</v>
      </c>
      <c r="G652" s="11"/>
      <c r="H652" s="14"/>
      <c r="I652" s="15">
        <f>(I651/C652)</f>
        <v>5.1012098196428575</v>
      </c>
    </row>
    <row r="653" spans="1:9" x14ac:dyDescent="0.25">
      <c r="A653" s="33" t="s">
        <v>303</v>
      </c>
      <c r="B653" s="34" t="s">
        <v>320</v>
      </c>
      <c r="C653" s="35"/>
      <c r="D653" s="36"/>
      <c r="E653" s="36"/>
      <c r="F653" s="22" t="s">
        <v>321</v>
      </c>
      <c r="G653" s="23" t="s">
        <v>322</v>
      </c>
      <c r="H653" s="37" t="s">
        <v>323</v>
      </c>
      <c r="I653" s="38" t="s">
        <v>324</v>
      </c>
    </row>
    <row r="654" spans="1:9" x14ac:dyDescent="0.25">
      <c r="A654" s="26" t="s">
        <v>440</v>
      </c>
      <c r="B654" s="27" t="s">
        <v>334</v>
      </c>
      <c r="C654" s="28"/>
      <c r="D654" s="39"/>
      <c r="E654" s="39"/>
      <c r="F654" s="41" t="s">
        <v>64</v>
      </c>
      <c r="G654" s="75">
        <v>0.35</v>
      </c>
      <c r="H654" s="29">
        <v>458</v>
      </c>
      <c r="I654" s="31">
        <f>H654*G654</f>
        <v>160.29999999999998</v>
      </c>
    </row>
    <row r="655" spans="1:9" x14ac:dyDescent="0.25">
      <c r="A655" s="26" t="s">
        <v>351</v>
      </c>
      <c r="B655" s="27" t="s">
        <v>352</v>
      </c>
      <c r="C655" s="28"/>
      <c r="D655" s="39"/>
      <c r="E655" s="39"/>
      <c r="F655" s="41" t="s">
        <v>64</v>
      </c>
      <c r="G655" s="29">
        <v>4.4020000000000001</v>
      </c>
      <c r="H655" s="76">
        <v>0.91600000000000004</v>
      </c>
      <c r="I655" s="31">
        <f>H655*G655</f>
        <v>4.0322320000000005</v>
      </c>
    </row>
    <row r="656" spans="1:9" x14ac:dyDescent="0.25">
      <c r="A656" s="26"/>
      <c r="B656" s="27"/>
      <c r="C656" s="28"/>
      <c r="D656" s="39"/>
      <c r="E656" s="39"/>
      <c r="F656" s="41"/>
      <c r="G656" s="29"/>
      <c r="H656" s="29"/>
      <c r="I656" s="31"/>
    </row>
    <row r="657" spans="1:9" x14ac:dyDescent="0.25">
      <c r="A657" s="26"/>
      <c r="B657" s="27"/>
      <c r="C657" s="28"/>
      <c r="D657" s="39"/>
      <c r="E657" s="39"/>
      <c r="F657" s="41"/>
      <c r="G657" s="29"/>
      <c r="H657" s="29"/>
      <c r="I657" s="31"/>
    </row>
    <row r="658" spans="1:9" x14ac:dyDescent="0.25">
      <c r="A658" s="26"/>
      <c r="B658" s="27"/>
      <c r="C658" s="28"/>
      <c r="D658" s="39"/>
      <c r="E658" s="39"/>
      <c r="F658" s="41"/>
      <c r="G658" s="29"/>
      <c r="H658" s="29"/>
      <c r="I658" s="31"/>
    </row>
    <row r="659" spans="1:9" x14ac:dyDescent="0.25">
      <c r="A659" s="26"/>
      <c r="B659" s="27"/>
      <c r="C659" s="28"/>
      <c r="D659" s="39"/>
      <c r="E659" s="39"/>
      <c r="F659" s="41"/>
      <c r="G659" s="29"/>
      <c r="H659" s="29"/>
      <c r="I659" s="31"/>
    </row>
    <row r="660" spans="1:9" x14ac:dyDescent="0.25">
      <c r="A660" s="26" t="s">
        <v>313</v>
      </c>
      <c r="B660" s="27"/>
      <c r="C660" s="28"/>
      <c r="D660" s="39"/>
      <c r="E660" s="39"/>
      <c r="F660" s="42"/>
      <c r="G660" s="40"/>
      <c r="H660" s="29"/>
      <c r="I660" s="31"/>
    </row>
    <row r="661" spans="1:9" x14ac:dyDescent="0.25">
      <c r="A661" s="10"/>
      <c r="B661" s="32"/>
      <c r="C661" s="11"/>
      <c r="D661" s="12"/>
      <c r="E661" s="12"/>
      <c r="F661" s="12" t="s">
        <v>325</v>
      </c>
      <c r="G661" s="11"/>
      <c r="H661" s="14"/>
      <c r="I661" s="15">
        <f>+SUBTOTAL(9,I654:I660)</f>
        <v>164.33223199999998</v>
      </c>
    </row>
    <row r="662" spans="1:9" x14ac:dyDescent="0.25">
      <c r="A662" s="33" t="s">
        <v>303</v>
      </c>
      <c r="B662" s="34" t="s">
        <v>326</v>
      </c>
      <c r="C662" s="35"/>
      <c r="D662" s="36"/>
      <c r="E662" s="36"/>
      <c r="F662" s="22" t="s">
        <v>321</v>
      </c>
      <c r="G662" s="23" t="s">
        <v>322</v>
      </c>
      <c r="H662" s="37" t="s">
        <v>323</v>
      </c>
      <c r="I662" s="38" t="s">
        <v>324</v>
      </c>
    </row>
    <row r="663" spans="1:9" x14ac:dyDescent="0.25">
      <c r="A663" s="26" t="s">
        <v>353</v>
      </c>
      <c r="B663" s="27" t="s">
        <v>354</v>
      </c>
      <c r="C663" s="28"/>
      <c r="D663" s="39"/>
      <c r="E663" s="39"/>
      <c r="F663" s="27" t="s">
        <v>3</v>
      </c>
      <c r="G663" s="29">
        <v>55</v>
      </c>
      <c r="H663" s="29">
        <v>0.59399999999999997</v>
      </c>
      <c r="I663" s="31">
        <f>H663*G663</f>
        <v>32.67</v>
      </c>
    </row>
    <row r="664" spans="1:9" x14ac:dyDescent="0.25">
      <c r="A664" s="26" t="s">
        <v>355</v>
      </c>
      <c r="B664" s="27" t="s">
        <v>356</v>
      </c>
      <c r="C664" s="28"/>
      <c r="D664" s="39"/>
      <c r="E664" s="39"/>
      <c r="F664" s="27" t="s">
        <v>3</v>
      </c>
      <c r="G664" s="76">
        <v>30.039489126418399</v>
      </c>
      <c r="H664" s="29">
        <v>0.71399999999999997</v>
      </c>
      <c r="I664" s="31">
        <f>H664*G664</f>
        <v>21.448195236262737</v>
      </c>
    </row>
    <row r="665" spans="1:9" x14ac:dyDescent="0.25">
      <c r="A665" s="77" t="s">
        <v>363</v>
      </c>
      <c r="B665" s="78" t="s">
        <v>406</v>
      </c>
      <c r="C665" s="79"/>
      <c r="D665" s="80"/>
      <c r="E665" s="80"/>
      <c r="F665" s="81" t="s">
        <v>3</v>
      </c>
      <c r="G665" s="76">
        <v>6.0476000000000001</v>
      </c>
      <c r="H665" s="76">
        <v>1</v>
      </c>
      <c r="I665" s="82">
        <f>H665*G665</f>
        <v>6.0476000000000001</v>
      </c>
    </row>
    <row r="666" spans="1:9" x14ac:dyDescent="0.25">
      <c r="A666" s="83" t="s">
        <v>371</v>
      </c>
      <c r="B666" s="83" t="s">
        <v>372</v>
      </c>
      <c r="C666" s="79"/>
      <c r="D666" s="80"/>
      <c r="E666" s="80"/>
      <c r="F666" s="84" t="s">
        <v>3</v>
      </c>
      <c r="G666" s="85">
        <v>20.78</v>
      </c>
      <c r="H666" s="76">
        <v>1</v>
      </c>
      <c r="I666" s="82">
        <f>H666*G666</f>
        <v>20.78</v>
      </c>
    </row>
    <row r="667" spans="1:9" x14ac:dyDescent="0.25">
      <c r="A667" s="26" t="s">
        <v>313</v>
      </c>
      <c r="B667" s="27"/>
      <c r="C667" s="28"/>
      <c r="D667" s="39"/>
      <c r="E667" s="39"/>
      <c r="F667" s="42"/>
      <c r="G667" s="40"/>
      <c r="H667" s="29"/>
      <c r="I667" s="31"/>
    </row>
    <row r="668" spans="1:9" x14ac:dyDescent="0.25">
      <c r="A668" s="10"/>
      <c r="B668" s="32"/>
      <c r="C668" s="11"/>
      <c r="D668" s="12"/>
      <c r="E668" s="12"/>
      <c r="F668" s="12" t="s">
        <v>327</v>
      </c>
      <c r="G668" s="11"/>
      <c r="H668" s="14"/>
      <c r="I668" s="15">
        <f>+SUBTOTAL(9,I663:I667)</f>
        <v>80.94579523626274</v>
      </c>
    </row>
    <row r="669" spans="1:9" x14ac:dyDescent="0.25">
      <c r="A669" s="33" t="s">
        <v>303</v>
      </c>
      <c r="B669" s="34" t="s">
        <v>328</v>
      </c>
      <c r="C669" s="23" t="s">
        <v>329</v>
      </c>
      <c r="D669" s="35"/>
      <c r="E669" s="22" t="s">
        <v>330</v>
      </c>
      <c r="F669" s="22" t="s">
        <v>331</v>
      </c>
      <c r="G669" s="23" t="s">
        <v>332</v>
      </c>
      <c r="H669" s="37" t="s">
        <v>323</v>
      </c>
      <c r="I669" s="38" t="s">
        <v>333</v>
      </c>
    </row>
    <row r="670" spans="1:9" x14ac:dyDescent="0.25">
      <c r="A670" s="86" t="s">
        <v>344</v>
      </c>
      <c r="B670" s="81" t="s">
        <v>345</v>
      </c>
      <c r="C670" s="85" t="s">
        <v>334</v>
      </c>
      <c r="D670" s="87"/>
      <c r="E670" s="84" t="s">
        <v>38</v>
      </c>
      <c r="F670" s="76">
        <v>16.2</v>
      </c>
      <c r="G670" s="76">
        <v>0.29886791443850302</v>
      </c>
      <c r="H670" s="76">
        <v>0</v>
      </c>
      <c r="I670" s="82">
        <v>0</v>
      </c>
    </row>
    <row r="671" spans="1:9" x14ac:dyDescent="0.25">
      <c r="A671" s="26" t="s">
        <v>401</v>
      </c>
      <c r="B671" s="27" t="s">
        <v>402</v>
      </c>
      <c r="C671" s="40" t="s">
        <v>334</v>
      </c>
      <c r="D671" s="43"/>
      <c r="E671" s="42" t="s">
        <v>38</v>
      </c>
      <c r="F671" s="29">
        <v>30</v>
      </c>
      <c r="G671" s="76">
        <v>0.75066705202312101</v>
      </c>
      <c r="H671" s="29">
        <v>0.45800000000000002</v>
      </c>
      <c r="I671" s="31">
        <f t="shared" ref="I671:I677" si="11">H671*G671*F671</f>
        <v>10.314165294797682</v>
      </c>
    </row>
    <row r="672" spans="1:9" x14ac:dyDescent="0.25">
      <c r="A672" s="26" t="s">
        <v>404</v>
      </c>
      <c r="B672" s="27" t="s">
        <v>438</v>
      </c>
      <c r="C672" s="40" t="s">
        <v>334</v>
      </c>
      <c r="D672" s="43"/>
      <c r="E672" s="42" t="s">
        <v>38</v>
      </c>
      <c r="F672" s="29">
        <v>0.30000000000000004</v>
      </c>
      <c r="G672" s="76">
        <v>1.0067085271317799</v>
      </c>
      <c r="H672" s="29">
        <v>0.45800000000000002</v>
      </c>
      <c r="I672" s="31">
        <f t="shared" si="11"/>
        <v>0.13832175162790661</v>
      </c>
    </row>
    <row r="673" spans="1:9" x14ac:dyDescent="0.25">
      <c r="A673" s="26" t="s">
        <v>357</v>
      </c>
      <c r="B673" s="27" t="s">
        <v>358</v>
      </c>
      <c r="C673" s="40" t="s">
        <v>335</v>
      </c>
      <c r="D673" s="43"/>
      <c r="E673" s="42" t="s">
        <v>38</v>
      </c>
      <c r="F673" s="29">
        <v>159</v>
      </c>
      <c r="G673" s="76">
        <v>0.31082780748663102</v>
      </c>
      <c r="H673" s="76">
        <v>0.89100000000000001</v>
      </c>
      <c r="I673" s="31">
        <f t="shared" si="11"/>
        <v>44.034664658823537</v>
      </c>
    </row>
    <row r="674" spans="1:9" x14ac:dyDescent="0.25">
      <c r="A674" s="26" t="s">
        <v>359</v>
      </c>
      <c r="B674" s="27" t="s">
        <v>360</v>
      </c>
      <c r="C674" s="40" t="s">
        <v>335</v>
      </c>
      <c r="D674" s="43"/>
      <c r="E674" s="42" t="s">
        <v>38</v>
      </c>
      <c r="F674" s="29">
        <v>30</v>
      </c>
      <c r="G674" s="76">
        <v>0.45948458498023714</v>
      </c>
      <c r="H674" s="76">
        <v>0.89100000000000001</v>
      </c>
      <c r="I674" s="31">
        <f t="shared" si="11"/>
        <v>12.28202295652174</v>
      </c>
    </row>
    <row r="675" spans="1:9" x14ac:dyDescent="0.25">
      <c r="A675" s="26" t="s">
        <v>361</v>
      </c>
      <c r="B675" s="27" t="s">
        <v>362</v>
      </c>
      <c r="C675" s="40" t="s">
        <v>335</v>
      </c>
      <c r="D675" s="43"/>
      <c r="E675" s="42" t="s">
        <v>38</v>
      </c>
      <c r="F675" s="29">
        <v>0.30000000000000004</v>
      </c>
      <c r="G675" s="76">
        <v>0.59009949238578685</v>
      </c>
      <c r="H675" s="76">
        <v>0.89100000000000001</v>
      </c>
      <c r="I675" s="31">
        <f t="shared" si="11"/>
        <v>0.15773359431472087</v>
      </c>
    </row>
    <row r="676" spans="1:9" x14ac:dyDescent="0.25">
      <c r="A676" s="26" t="s">
        <v>359</v>
      </c>
      <c r="B676" s="27" t="s">
        <v>360</v>
      </c>
      <c r="C676" s="40" t="s">
        <v>336</v>
      </c>
      <c r="D676" s="43"/>
      <c r="E676" s="42" t="s">
        <v>38</v>
      </c>
      <c r="F676" s="29">
        <v>16.100000000000001</v>
      </c>
      <c r="G676" s="76">
        <v>0.45948458498023714</v>
      </c>
      <c r="H676" s="76">
        <v>1.071</v>
      </c>
      <c r="I676" s="31">
        <f t="shared" si="11"/>
        <v>7.9229386472727272</v>
      </c>
    </row>
    <row r="677" spans="1:9" x14ac:dyDescent="0.25">
      <c r="A677" s="26" t="s">
        <v>361</v>
      </c>
      <c r="B677" s="27" t="s">
        <v>362</v>
      </c>
      <c r="C677" s="40" t="s">
        <v>336</v>
      </c>
      <c r="D677" s="43"/>
      <c r="E677" s="42" t="s">
        <v>38</v>
      </c>
      <c r="F677" s="29">
        <v>3</v>
      </c>
      <c r="G677" s="76">
        <v>0.59009949238578685</v>
      </c>
      <c r="H677" s="76">
        <v>1.071</v>
      </c>
      <c r="I677" s="31">
        <f t="shared" si="11"/>
        <v>1.8959896690355331</v>
      </c>
    </row>
    <row r="678" spans="1:9" x14ac:dyDescent="0.25">
      <c r="A678" s="10"/>
      <c r="B678" s="32"/>
      <c r="C678" s="11"/>
      <c r="D678" s="12"/>
      <c r="E678" s="12"/>
      <c r="F678" s="12" t="s">
        <v>337</v>
      </c>
      <c r="G678" s="11"/>
      <c r="H678" s="14"/>
      <c r="I678" s="15">
        <f>+SUBTOTAL(9,I670:I677)</f>
        <v>76.745836572393841</v>
      </c>
    </row>
    <row r="679" spans="1:9" x14ac:dyDescent="0.25">
      <c r="A679" s="10" t="s">
        <v>338</v>
      </c>
      <c r="B679" s="32"/>
      <c r="C679" s="11"/>
      <c r="D679" s="12"/>
      <c r="E679" s="12"/>
      <c r="F679" s="12"/>
      <c r="G679" s="11"/>
      <c r="H679" s="14"/>
      <c r="I679" s="62">
        <f>+SUBTOTAL(9,I652:I677)</f>
        <v>327.12507362829945</v>
      </c>
    </row>
    <row r="680" spans="1:9" x14ac:dyDescent="0.25">
      <c r="A680" s="10" t="s">
        <v>339</v>
      </c>
      <c r="B680" s="32"/>
      <c r="C680" s="11">
        <v>26.7</v>
      </c>
      <c r="D680" s="12"/>
      <c r="E680" s="12"/>
      <c r="F680" s="12"/>
      <c r="G680" s="11"/>
      <c r="H680" s="14"/>
      <c r="I680" s="15">
        <f>(I679*C680/100*100)/100</f>
        <v>87.34239465875595</v>
      </c>
    </row>
    <row r="681" spans="1:9" ht="15.75" thickBot="1" x14ac:dyDescent="0.3">
      <c r="A681" s="65" t="s">
        <v>340</v>
      </c>
      <c r="B681" s="65"/>
      <c r="C681" s="66"/>
      <c r="D681" s="67"/>
      <c r="E681" s="67"/>
      <c r="F681" s="67"/>
      <c r="G681" s="66"/>
      <c r="H681" s="68"/>
      <c r="I681" s="74">
        <f>+I679+I680</f>
        <v>414.4674682870554</v>
      </c>
    </row>
    <row r="682" spans="1:9" x14ac:dyDescent="0.25">
      <c r="A682" s="3"/>
      <c r="B682" s="4"/>
      <c r="C682" s="59" t="s">
        <v>297</v>
      </c>
      <c r="D682" s="5"/>
      <c r="E682" s="5"/>
      <c r="F682" s="6"/>
      <c r="G682" s="7"/>
      <c r="H682" s="8"/>
      <c r="I682" s="9"/>
    </row>
    <row r="683" spans="1:9" x14ac:dyDescent="0.25">
      <c r="A683" s="10" t="s">
        <v>298</v>
      </c>
      <c r="B683" s="72" t="s">
        <v>387</v>
      </c>
      <c r="C683" s="11"/>
      <c r="D683" s="45"/>
      <c r="E683" s="45"/>
      <c r="F683" s="12"/>
      <c r="G683" s="13" t="s">
        <v>299</v>
      </c>
      <c r="H683" s="14" t="s">
        <v>1</v>
      </c>
      <c r="I683" s="15" t="s">
        <v>1</v>
      </c>
    </row>
    <row r="684" spans="1:9" x14ac:dyDescent="0.25">
      <c r="A684" s="10"/>
      <c r="B684" s="16"/>
      <c r="C684" s="11"/>
      <c r="D684" s="46"/>
      <c r="E684" s="46" t="s">
        <v>300</v>
      </c>
      <c r="F684" s="12"/>
      <c r="G684" s="13" t="s">
        <v>301</v>
      </c>
      <c r="H684" s="14"/>
      <c r="I684" s="15" t="s">
        <v>302</v>
      </c>
    </row>
    <row r="685" spans="1:9" x14ac:dyDescent="0.25">
      <c r="A685" s="18" t="s">
        <v>303</v>
      </c>
      <c r="B685" s="19" t="s">
        <v>304</v>
      </c>
      <c r="C685" s="20"/>
      <c r="D685" s="47" t="s">
        <v>305</v>
      </c>
      <c r="E685" s="48" t="s">
        <v>306</v>
      </c>
      <c r="F685" s="22" t="s">
        <v>307</v>
      </c>
      <c r="G685" s="23" t="s">
        <v>306</v>
      </c>
      <c r="H685" s="24" t="s">
        <v>307</v>
      </c>
      <c r="I685" s="25" t="s">
        <v>308</v>
      </c>
    </row>
    <row r="686" spans="1:9" x14ac:dyDescent="0.25">
      <c r="A686" s="26" t="s">
        <v>364</v>
      </c>
      <c r="B686" s="27" t="s">
        <v>365</v>
      </c>
      <c r="C686" s="28"/>
      <c r="D686" s="30">
        <v>2</v>
      </c>
      <c r="E686" s="76">
        <v>0.62</v>
      </c>
      <c r="F686" s="76">
        <v>0.38</v>
      </c>
      <c r="G686" s="30">
        <v>214.2413</v>
      </c>
      <c r="H686" s="30">
        <v>16.922499999999999</v>
      </c>
      <c r="I686" s="31">
        <f>(D686*((E686*G686)+(F686*H686)))</f>
        <v>278.52031199999999</v>
      </c>
    </row>
    <row r="687" spans="1:9" x14ac:dyDescent="0.25">
      <c r="A687" s="26" t="s">
        <v>366</v>
      </c>
      <c r="B687" s="27" t="s">
        <v>367</v>
      </c>
      <c r="C687" s="28"/>
      <c r="D687" s="30">
        <v>1</v>
      </c>
      <c r="E687" s="76">
        <v>1</v>
      </c>
      <c r="F687" s="76">
        <v>0</v>
      </c>
      <c r="G687" s="30">
        <v>432.34390000000002</v>
      </c>
      <c r="H687" s="30">
        <v>16.922499999999999</v>
      </c>
      <c r="I687" s="31">
        <f>(D687*((E687*G687)+(F687*H687)))</f>
        <v>432.34390000000002</v>
      </c>
    </row>
    <row r="688" spans="1:9" x14ac:dyDescent="0.25">
      <c r="A688" s="26" t="s">
        <v>368</v>
      </c>
      <c r="B688" s="27" t="s">
        <v>369</v>
      </c>
      <c r="C688" s="28"/>
      <c r="D688" s="30">
        <v>1</v>
      </c>
      <c r="E688" s="76">
        <v>1</v>
      </c>
      <c r="F688" s="76">
        <v>0</v>
      </c>
      <c r="G688" s="30">
        <v>125.8661</v>
      </c>
      <c r="H688" s="30">
        <v>13.4977</v>
      </c>
      <c r="I688" s="31">
        <f>(D688*((E688*G688)+(F688*H688)))</f>
        <v>125.8661</v>
      </c>
    </row>
    <row r="689" spans="1:9" x14ac:dyDescent="0.25">
      <c r="A689" s="26"/>
      <c r="B689" s="27"/>
      <c r="C689" s="28"/>
      <c r="D689" s="30"/>
      <c r="E689" s="30"/>
      <c r="F689" s="29"/>
      <c r="G689" s="30"/>
      <c r="H689" s="30"/>
      <c r="I689" s="31"/>
    </row>
    <row r="690" spans="1:9" x14ac:dyDescent="0.25">
      <c r="A690" s="26"/>
      <c r="B690" s="27"/>
      <c r="C690" s="28"/>
      <c r="D690" s="30"/>
      <c r="E690" s="30"/>
      <c r="F690" s="29"/>
      <c r="G690" s="30"/>
      <c r="H690" s="30"/>
      <c r="I690" s="31"/>
    </row>
    <row r="691" spans="1:9" x14ac:dyDescent="0.25">
      <c r="A691" s="26"/>
      <c r="B691" s="27"/>
      <c r="C691" s="28"/>
      <c r="D691" s="30"/>
      <c r="E691" s="30"/>
      <c r="F691" s="29"/>
      <c r="G691" s="30"/>
      <c r="H691" s="30"/>
      <c r="I691" s="31"/>
    </row>
    <row r="692" spans="1:9" x14ac:dyDescent="0.25">
      <c r="A692" s="10"/>
      <c r="B692" s="32"/>
      <c r="C692" s="11"/>
      <c r="D692" s="45"/>
      <c r="E692" s="45"/>
      <c r="F692" s="12" t="s">
        <v>309</v>
      </c>
      <c r="G692" s="11"/>
      <c r="H692" s="14"/>
      <c r="I692" s="15">
        <f>+SUBTOTAL(9,I686:I691)</f>
        <v>836.73031199999991</v>
      </c>
    </row>
    <row r="693" spans="1:9" x14ac:dyDescent="0.25">
      <c r="A693" s="33" t="s">
        <v>303</v>
      </c>
      <c r="B693" s="34" t="s">
        <v>310</v>
      </c>
      <c r="C693" s="35"/>
      <c r="D693" s="50"/>
      <c r="E693" s="50"/>
      <c r="F693" s="36"/>
      <c r="G693" s="23" t="s">
        <v>305</v>
      </c>
      <c r="H693" s="37" t="s">
        <v>311</v>
      </c>
      <c r="I693" s="38" t="s">
        <v>312</v>
      </c>
    </row>
    <row r="694" spans="1:9" x14ac:dyDescent="0.25">
      <c r="A694" s="26" t="s">
        <v>349</v>
      </c>
      <c r="B694" s="27" t="s">
        <v>350</v>
      </c>
      <c r="C694" s="28"/>
      <c r="D694" s="51"/>
      <c r="E694" s="51"/>
      <c r="F694" s="39"/>
      <c r="G694" s="40">
        <v>6</v>
      </c>
      <c r="H694" s="29">
        <v>23.704899999999999</v>
      </c>
      <c r="I694" s="31">
        <f>G694*H694</f>
        <v>142.2294</v>
      </c>
    </row>
    <row r="695" spans="1:9" x14ac:dyDescent="0.25">
      <c r="A695" s="26" t="s">
        <v>341</v>
      </c>
      <c r="B695" s="27" t="s">
        <v>342</v>
      </c>
      <c r="C695" s="28"/>
      <c r="D695" s="51"/>
      <c r="E695" s="51"/>
      <c r="F695" s="39"/>
      <c r="G695" s="40">
        <v>36</v>
      </c>
      <c r="H695" s="29">
        <v>9.9385999999999992</v>
      </c>
      <c r="I695" s="31">
        <f>G695*H695</f>
        <v>357.78959999999995</v>
      </c>
    </row>
    <row r="696" spans="1:9" x14ac:dyDescent="0.25">
      <c r="A696" s="26" t="s">
        <v>313</v>
      </c>
      <c r="B696" s="27"/>
      <c r="C696" s="28"/>
      <c r="D696" s="51"/>
      <c r="E696" s="51"/>
      <c r="F696" s="39"/>
      <c r="G696" s="40"/>
      <c r="H696" s="29"/>
      <c r="I696" s="31"/>
    </row>
    <row r="697" spans="1:9" x14ac:dyDescent="0.25">
      <c r="A697" s="26" t="s">
        <v>313</v>
      </c>
      <c r="B697" s="27"/>
      <c r="C697" s="28"/>
      <c r="D697" s="51"/>
      <c r="E697" s="51"/>
      <c r="F697" s="39"/>
      <c r="G697" s="40"/>
      <c r="H697" s="29"/>
      <c r="I697" s="31"/>
    </row>
    <row r="698" spans="1:9" x14ac:dyDescent="0.25">
      <c r="A698" s="26" t="s">
        <v>313</v>
      </c>
      <c r="B698" s="27"/>
      <c r="C698" s="28"/>
      <c r="D698" s="51"/>
      <c r="E698" s="51"/>
      <c r="F698" s="39"/>
      <c r="G698" s="40"/>
      <c r="H698" s="29"/>
      <c r="I698" s="31"/>
    </row>
    <row r="699" spans="1:9" x14ac:dyDescent="0.25">
      <c r="A699" s="26" t="s">
        <v>313</v>
      </c>
      <c r="B699" s="27"/>
      <c r="C699" s="28"/>
      <c r="D699" s="51"/>
      <c r="E699" s="51"/>
      <c r="F699" s="39"/>
      <c r="G699" s="40"/>
      <c r="H699" s="29"/>
      <c r="I699" s="31"/>
    </row>
    <row r="700" spans="1:9" x14ac:dyDescent="0.25">
      <c r="A700" s="26" t="s">
        <v>313</v>
      </c>
      <c r="B700" s="27"/>
      <c r="C700" s="28"/>
      <c r="D700" s="51"/>
      <c r="E700" s="51"/>
      <c r="F700" s="39"/>
      <c r="G700" s="40"/>
      <c r="H700" s="29"/>
      <c r="I700" s="31"/>
    </row>
    <row r="701" spans="1:9" x14ac:dyDescent="0.25">
      <c r="A701" s="10"/>
      <c r="B701" s="32"/>
      <c r="C701" s="11"/>
      <c r="D701" s="45"/>
      <c r="E701" s="45"/>
      <c r="F701" s="12" t="s">
        <v>314</v>
      </c>
      <c r="G701" s="11"/>
      <c r="H701" s="14"/>
      <c r="I701" s="15">
        <f>+SUBTOTAL(9,I694:I700)</f>
        <v>500.01899999999995</v>
      </c>
    </row>
    <row r="702" spans="1:9" x14ac:dyDescent="0.25">
      <c r="A702" s="10"/>
      <c r="B702" s="32"/>
      <c r="C702" s="11"/>
      <c r="D702" s="45"/>
      <c r="E702" s="45" t="s">
        <v>315</v>
      </c>
      <c r="F702" s="12"/>
      <c r="G702" s="11"/>
      <c r="H702" s="14">
        <v>0.15509999999999999</v>
      </c>
      <c r="I702" s="15">
        <f>(H702*I701)</f>
        <v>77.552946899999981</v>
      </c>
    </row>
    <row r="703" spans="1:9" x14ac:dyDescent="0.25">
      <c r="A703" s="10"/>
      <c r="B703" s="32"/>
      <c r="C703" s="11"/>
      <c r="D703" s="45"/>
      <c r="E703" s="45" t="s">
        <v>316</v>
      </c>
      <c r="F703" s="12"/>
      <c r="G703" s="11"/>
      <c r="H703" s="14"/>
      <c r="I703" s="15">
        <f>+SUBTOTAL(9,I694:I702)</f>
        <v>577.57194689999994</v>
      </c>
    </row>
    <row r="704" spans="1:9" x14ac:dyDescent="0.25">
      <c r="A704" s="10"/>
      <c r="B704" s="32"/>
      <c r="C704" s="11"/>
      <c r="D704" s="45"/>
      <c r="E704" s="45"/>
      <c r="F704" s="12" t="s">
        <v>317</v>
      </c>
      <c r="G704" s="11"/>
      <c r="H704" s="14"/>
      <c r="I704" s="15">
        <f>+SUBTOTAL(9,I686:I703)</f>
        <v>1414.3022589</v>
      </c>
    </row>
    <row r="705" spans="1:9" x14ac:dyDescent="0.25">
      <c r="A705" s="10"/>
      <c r="B705" s="32" t="s">
        <v>318</v>
      </c>
      <c r="C705" s="11">
        <v>149.4</v>
      </c>
      <c r="D705" s="45"/>
      <c r="E705" s="45"/>
      <c r="F705" s="12" t="s">
        <v>319</v>
      </c>
      <c r="G705" s="11"/>
      <c r="H705" s="14"/>
      <c r="I705" s="15">
        <f>(I704/C705)</f>
        <v>9.4665479176706828</v>
      </c>
    </row>
    <row r="706" spans="1:9" x14ac:dyDescent="0.25">
      <c r="A706" s="33" t="s">
        <v>303</v>
      </c>
      <c r="B706" s="34" t="s">
        <v>320</v>
      </c>
      <c r="C706" s="35"/>
      <c r="D706" s="50"/>
      <c r="E706" s="50"/>
      <c r="F706" s="22" t="s">
        <v>321</v>
      </c>
      <c r="G706" s="23" t="s">
        <v>322</v>
      </c>
      <c r="H706" s="37" t="s">
        <v>323</v>
      </c>
      <c r="I706" s="38" t="s">
        <v>324</v>
      </c>
    </row>
    <row r="707" spans="1:9" x14ac:dyDescent="0.25">
      <c r="A707" s="26"/>
      <c r="B707" s="27"/>
      <c r="C707" s="28"/>
      <c r="D707" s="39"/>
      <c r="E707" s="39"/>
      <c r="F707" s="41"/>
      <c r="G707" s="29"/>
      <c r="H707" s="29"/>
      <c r="I707" s="31"/>
    </row>
    <row r="708" spans="1:9" x14ac:dyDescent="0.25">
      <c r="A708" s="26"/>
      <c r="B708" s="27"/>
      <c r="C708" s="28"/>
      <c r="D708" s="51"/>
      <c r="E708" s="51"/>
      <c r="F708" s="41"/>
      <c r="G708" s="29"/>
      <c r="H708" s="29"/>
      <c r="I708" s="31"/>
    </row>
    <row r="709" spans="1:9" x14ac:dyDescent="0.25">
      <c r="A709" s="26"/>
      <c r="B709" s="27"/>
      <c r="C709" s="28"/>
      <c r="D709" s="51"/>
      <c r="E709" s="51"/>
      <c r="F709" s="41"/>
      <c r="G709" s="29"/>
      <c r="H709" s="29"/>
      <c r="I709" s="31"/>
    </row>
    <row r="710" spans="1:9" x14ac:dyDescent="0.25">
      <c r="A710" s="26"/>
      <c r="B710" s="27"/>
      <c r="C710" s="28"/>
      <c r="D710" s="51"/>
      <c r="E710" s="51"/>
      <c r="F710" s="41"/>
      <c r="G710" s="29"/>
      <c r="H710" s="29"/>
      <c r="I710" s="31"/>
    </row>
    <row r="711" spans="1:9" x14ac:dyDescent="0.25">
      <c r="A711" s="26"/>
      <c r="B711" s="27"/>
      <c r="C711" s="28"/>
      <c r="D711" s="51"/>
      <c r="E711" s="51"/>
      <c r="F711" s="41"/>
      <c r="G711" s="29"/>
      <c r="H711" s="29"/>
      <c r="I711" s="31"/>
    </row>
    <row r="712" spans="1:9" x14ac:dyDescent="0.25">
      <c r="A712" s="26"/>
      <c r="B712" s="27"/>
      <c r="C712" s="28"/>
      <c r="D712" s="51"/>
      <c r="E712" s="51"/>
      <c r="F712" s="41"/>
      <c r="G712" s="29"/>
      <c r="H712" s="29"/>
      <c r="I712" s="31"/>
    </row>
    <row r="713" spans="1:9" x14ac:dyDescent="0.25">
      <c r="A713" s="26" t="s">
        <v>313</v>
      </c>
      <c r="B713" s="27"/>
      <c r="C713" s="28"/>
      <c r="D713" s="51"/>
      <c r="E713" s="51"/>
      <c r="F713" s="42"/>
      <c r="G713" s="40"/>
      <c r="H713" s="29"/>
      <c r="I713" s="31"/>
    </row>
    <row r="714" spans="1:9" x14ac:dyDescent="0.25">
      <c r="A714" s="10"/>
      <c r="B714" s="32"/>
      <c r="C714" s="11"/>
      <c r="D714" s="45"/>
      <c r="E714" s="45"/>
      <c r="F714" s="12" t="s">
        <v>325</v>
      </c>
      <c r="G714" s="11"/>
      <c r="H714" s="14"/>
      <c r="I714" s="15">
        <f>+SUBTOTAL(9,I707:I713)</f>
        <v>0</v>
      </c>
    </row>
    <row r="715" spans="1:9" x14ac:dyDescent="0.25">
      <c r="A715" s="33" t="s">
        <v>303</v>
      </c>
      <c r="B715" s="34" t="s">
        <v>326</v>
      </c>
      <c r="C715" s="35"/>
      <c r="D715" s="50"/>
      <c r="E715" s="50"/>
      <c r="F715" s="22" t="s">
        <v>321</v>
      </c>
      <c r="G715" s="23" t="s">
        <v>322</v>
      </c>
      <c r="H715" s="37" t="s">
        <v>323</v>
      </c>
      <c r="I715" s="38" t="s">
        <v>324</v>
      </c>
    </row>
    <row r="716" spans="1:9" x14ac:dyDescent="0.25">
      <c r="A716" s="26"/>
      <c r="B716" s="27"/>
      <c r="C716" s="28"/>
      <c r="D716" s="39"/>
      <c r="E716" s="39"/>
      <c r="F716" s="27"/>
      <c r="G716" s="29"/>
      <c r="H716" s="29"/>
      <c r="I716" s="31"/>
    </row>
    <row r="717" spans="1:9" x14ac:dyDescent="0.25">
      <c r="A717" s="26"/>
      <c r="B717" s="27"/>
      <c r="C717" s="28"/>
      <c r="D717" s="51"/>
      <c r="E717" s="51"/>
      <c r="F717" s="27"/>
      <c r="G717" s="29"/>
      <c r="H717" s="29"/>
      <c r="I717" s="31"/>
    </row>
    <row r="718" spans="1:9" x14ac:dyDescent="0.25">
      <c r="A718" s="26"/>
      <c r="B718" s="27"/>
      <c r="C718" s="28"/>
      <c r="D718" s="51"/>
      <c r="E718" s="51"/>
      <c r="F718" s="27"/>
      <c r="G718" s="29"/>
      <c r="H718" s="29"/>
      <c r="I718" s="31"/>
    </row>
    <row r="719" spans="1:9" x14ac:dyDescent="0.25">
      <c r="A719" s="26"/>
      <c r="B719" s="27"/>
      <c r="C719" s="28"/>
      <c r="D719" s="51"/>
      <c r="E719" s="51"/>
      <c r="F719" s="27"/>
      <c r="G719" s="29"/>
      <c r="H719" s="29"/>
      <c r="I719" s="31"/>
    </row>
    <row r="720" spans="1:9" x14ac:dyDescent="0.25">
      <c r="A720" s="26" t="s">
        <v>313</v>
      </c>
      <c r="B720" s="27"/>
      <c r="C720" s="28"/>
      <c r="D720" s="51"/>
      <c r="E720" s="51"/>
      <c r="F720" s="42"/>
      <c r="G720" s="40"/>
      <c r="H720" s="29"/>
      <c r="I720" s="31"/>
    </row>
    <row r="721" spans="1:9" x14ac:dyDescent="0.25">
      <c r="A721" s="10"/>
      <c r="B721" s="32"/>
      <c r="C721" s="11"/>
      <c r="D721" s="45"/>
      <c r="E721" s="45"/>
      <c r="F721" s="12" t="s">
        <v>327</v>
      </c>
      <c r="G721" s="11"/>
      <c r="H721" s="14"/>
      <c r="I721" s="15">
        <f>+SUBTOTAL(9,I716:I720)</f>
        <v>0</v>
      </c>
    </row>
    <row r="722" spans="1:9" x14ac:dyDescent="0.25">
      <c r="A722" s="33" t="s">
        <v>303</v>
      </c>
      <c r="B722" s="34" t="s">
        <v>328</v>
      </c>
      <c r="C722" s="23" t="s">
        <v>329</v>
      </c>
      <c r="D722" s="50"/>
      <c r="E722" s="48" t="s">
        <v>330</v>
      </c>
      <c r="F722" s="22" t="s">
        <v>331</v>
      </c>
      <c r="G722" s="23" t="s">
        <v>332</v>
      </c>
      <c r="H722" s="37" t="s">
        <v>323</v>
      </c>
      <c r="I722" s="38" t="s">
        <v>333</v>
      </c>
    </row>
    <row r="723" spans="1:9" x14ac:dyDescent="0.25">
      <c r="A723" s="26"/>
      <c r="B723" s="16"/>
      <c r="C723" s="13"/>
      <c r="D723" s="63"/>
      <c r="E723" s="30"/>
      <c r="F723" s="42"/>
      <c r="G723" s="40"/>
      <c r="H723" s="64"/>
      <c r="I723" s="31"/>
    </row>
    <row r="724" spans="1:9" x14ac:dyDescent="0.25">
      <c r="A724" s="26"/>
      <c r="B724" s="27"/>
      <c r="C724" s="27"/>
      <c r="D724" s="52"/>
      <c r="E724" s="30"/>
      <c r="F724" s="42"/>
      <c r="G724" s="40"/>
      <c r="H724" s="29"/>
      <c r="I724" s="31"/>
    </row>
    <row r="725" spans="1:9" x14ac:dyDescent="0.25">
      <c r="A725" s="26"/>
      <c r="B725" s="27"/>
      <c r="C725" s="27"/>
      <c r="D725" s="52"/>
      <c r="E725" s="30"/>
      <c r="F725" s="42"/>
      <c r="G725" s="40"/>
      <c r="H725" s="29"/>
      <c r="I725" s="31"/>
    </row>
    <row r="726" spans="1:9" x14ac:dyDescent="0.25">
      <c r="A726" s="26"/>
      <c r="B726" s="27"/>
      <c r="C726" s="40"/>
      <c r="D726" s="52"/>
      <c r="E726" s="30"/>
      <c r="F726" s="42"/>
      <c r="G726" s="40"/>
      <c r="H726" s="29"/>
      <c r="I726" s="31"/>
    </row>
    <row r="727" spans="1:9" x14ac:dyDescent="0.25">
      <c r="A727" s="26" t="s">
        <v>313</v>
      </c>
      <c r="B727" s="27"/>
      <c r="C727" s="40"/>
      <c r="D727" s="52"/>
      <c r="E727" s="30"/>
      <c r="F727" s="42"/>
      <c r="G727" s="40"/>
      <c r="H727" s="29"/>
      <c r="I727" s="31"/>
    </row>
    <row r="728" spans="1:9" x14ac:dyDescent="0.25">
      <c r="A728" s="26" t="s">
        <v>313</v>
      </c>
      <c r="B728" s="27"/>
      <c r="C728" s="40"/>
      <c r="D728" s="52"/>
      <c r="E728" s="30"/>
      <c r="F728" s="42"/>
      <c r="G728" s="40"/>
      <c r="H728" s="29"/>
      <c r="I728" s="31"/>
    </row>
    <row r="729" spans="1:9" x14ac:dyDescent="0.25">
      <c r="A729" s="26" t="s">
        <v>313</v>
      </c>
      <c r="B729" s="27"/>
      <c r="C729" s="40"/>
      <c r="D729" s="52"/>
      <c r="E729" s="30"/>
      <c r="F729" s="42"/>
      <c r="G729" s="40"/>
      <c r="H729" s="29"/>
      <c r="I729" s="31"/>
    </row>
    <row r="730" spans="1:9" x14ac:dyDescent="0.25">
      <c r="A730" s="26" t="s">
        <v>313</v>
      </c>
      <c r="B730" s="27"/>
      <c r="C730" s="44"/>
      <c r="D730" s="53"/>
      <c r="E730" s="30"/>
      <c r="F730" s="42"/>
      <c r="G730" s="40"/>
      <c r="H730" s="29"/>
      <c r="I730" s="31"/>
    </row>
    <row r="731" spans="1:9" x14ac:dyDescent="0.25">
      <c r="A731" s="10"/>
      <c r="B731" s="32"/>
      <c r="C731" s="11"/>
      <c r="D731" s="45"/>
      <c r="E731" s="45"/>
      <c r="F731" s="12" t="s">
        <v>337</v>
      </c>
      <c r="G731" s="11"/>
      <c r="H731" s="14"/>
      <c r="I731" s="15">
        <f>+SUBTOTAL(9,I723:I730)</f>
        <v>0</v>
      </c>
    </row>
    <row r="732" spans="1:9" x14ac:dyDescent="0.25">
      <c r="A732" s="10" t="s">
        <v>338</v>
      </c>
      <c r="B732" s="32"/>
      <c r="C732" s="11"/>
      <c r="D732" s="45"/>
      <c r="E732" s="45"/>
      <c r="F732" s="12"/>
      <c r="G732" s="11"/>
      <c r="H732" s="14"/>
      <c r="I732" s="15">
        <f>+SUBTOTAL(9,I705:I730)</f>
        <v>9.4665479176706828</v>
      </c>
    </row>
    <row r="733" spans="1:9" x14ac:dyDescent="0.25">
      <c r="A733" s="10" t="s">
        <v>339</v>
      </c>
      <c r="B733" s="32"/>
      <c r="C733" s="11">
        <v>0</v>
      </c>
      <c r="D733" s="45"/>
      <c r="E733" s="45"/>
      <c r="F733" s="12"/>
      <c r="G733" s="11"/>
      <c r="H733" s="14"/>
      <c r="I733" s="15">
        <f>(I732*C733/100*100)/100</f>
        <v>0</v>
      </c>
    </row>
    <row r="734" spans="1:9" ht="15.75" thickBot="1" x14ac:dyDescent="0.3">
      <c r="A734" s="10" t="s">
        <v>340</v>
      </c>
      <c r="B734" s="65"/>
      <c r="C734" s="66"/>
      <c r="D734" s="73"/>
      <c r="E734" s="73"/>
      <c r="F734" s="67"/>
      <c r="G734" s="66"/>
      <c r="H734" s="68"/>
      <c r="I734" s="74">
        <f>+I732+I733</f>
        <v>9.4665479176706828</v>
      </c>
    </row>
    <row r="735" spans="1:9" x14ac:dyDescent="0.25">
      <c r="A735" s="3"/>
      <c r="B735" s="4"/>
      <c r="C735" s="59" t="s">
        <v>297</v>
      </c>
      <c r="D735" s="5"/>
      <c r="E735" s="5"/>
      <c r="F735" s="6"/>
      <c r="G735" s="7"/>
      <c r="H735" s="8"/>
      <c r="I735" s="9"/>
    </row>
    <row r="736" spans="1:9" x14ac:dyDescent="0.25">
      <c r="A736" s="10" t="s">
        <v>298</v>
      </c>
      <c r="B736" s="88" t="s">
        <v>389</v>
      </c>
      <c r="C736" s="11"/>
      <c r="D736" s="12"/>
      <c r="E736" s="12"/>
      <c r="F736" s="12"/>
      <c r="G736" s="13" t="s">
        <v>299</v>
      </c>
      <c r="H736" s="61" t="s">
        <v>1</v>
      </c>
      <c r="I736" s="15" t="s">
        <v>1</v>
      </c>
    </row>
    <row r="737" spans="1:9" x14ac:dyDescent="0.25">
      <c r="A737" s="10"/>
      <c r="B737" s="16"/>
      <c r="C737" s="11"/>
      <c r="D737" s="17"/>
      <c r="E737" s="17" t="s">
        <v>300</v>
      </c>
      <c r="F737" s="12"/>
      <c r="G737" s="13" t="s">
        <v>301</v>
      </c>
      <c r="H737" s="14"/>
      <c r="I737" s="15" t="s">
        <v>302</v>
      </c>
    </row>
    <row r="738" spans="1:9" x14ac:dyDescent="0.25">
      <c r="A738" s="18" t="s">
        <v>303</v>
      </c>
      <c r="B738" s="19" t="s">
        <v>304</v>
      </c>
      <c r="C738" s="20"/>
      <c r="D738" s="21" t="s">
        <v>305</v>
      </c>
      <c r="E738" s="22" t="s">
        <v>306</v>
      </c>
      <c r="F738" s="22" t="s">
        <v>307</v>
      </c>
      <c r="G738" s="23" t="s">
        <v>306</v>
      </c>
      <c r="H738" s="24" t="s">
        <v>307</v>
      </c>
      <c r="I738" s="25" t="s">
        <v>308</v>
      </c>
    </row>
    <row r="739" spans="1:9" x14ac:dyDescent="0.25">
      <c r="A739" s="26"/>
      <c r="B739" s="27"/>
      <c r="C739" s="28"/>
      <c r="D739" s="29"/>
      <c r="E739" s="29"/>
      <c r="F739" s="29"/>
      <c r="G739" s="30"/>
      <c r="H739" s="30"/>
      <c r="I739" s="31"/>
    </row>
    <row r="740" spans="1:9" x14ac:dyDescent="0.25">
      <c r="A740" s="26"/>
      <c r="B740" s="27"/>
      <c r="C740" s="28"/>
      <c r="D740" s="29"/>
      <c r="E740" s="29"/>
      <c r="F740" s="29"/>
      <c r="G740" s="30"/>
      <c r="H740" s="30"/>
      <c r="I740" s="31"/>
    </row>
    <row r="741" spans="1:9" x14ac:dyDescent="0.25">
      <c r="A741" s="26"/>
      <c r="B741" s="27"/>
      <c r="C741" s="28"/>
      <c r="D741" s="29"/>
      <c r="E741" s="29"/>
      <c r="F741" s="29"/>
      <c r="G741" s="30"/>
      <c r="H741" s="30"/>
      <c r="I741" s="31"/>
    </row>
    <row r="742" spans="1:9" x14ac:dyDescent="0.25">
      <c r="A742" s="26"/>
      <c r="B742" s="27"/>
      <c r="C742" s="28"/>
      <c r="D742" s="29"/>
      <c r="E742" s="29"/>
      <c r="F742" s="29"/>
      <c r="G742" s="30"/>
      <c r="H742" s="30"/>
      <c r="I742" s="31"/>
    </row>
    <row r="743" spans="1:9" x14ac:dyDescent="0.25">
      <c r="A743" s="26"/>
      <c r="B743" s="27"/>
      <c r="C743" s="28"/>
      <c r="D743" s="29"/>
      <c r="E743" s="29"/>
      <c r="F743" s="29"/>
      <c r="G743" s="30"/>
      <c r="H743" s="30"/>
      <c r="I743" s="31"/>
    </row>
    <row r="744" spans="1:9" x14ac:dyDescent="0.25">
      <c r="A744" s="26"/>
      <c r="B744" s="27"/>
      <c r="C744" s="28"/>
      <c r="D744" s="29"/>
      <c r="E744" s="29"/>
      <c r="F744" s="29"/>
      <c r="G744" s="30"/>
      <c r="H744" s="30"/>
      <c r="I744" s="31"/>
    </row>
    <row r="745" spans="1:9" x14ac:dyDescent="0.25">
      <c r="A745" s="26"/>
      <c r="B745" s="27"/>
      <c r="C745" s="28"/>
      <c r="D745" s="29"/>
      <c r="E745" s="29"/>
      <c r="F745" s="29"/>
      <c r="G745" s="30"/>
      <c r="H745" s="30"/>
      <c r="I745" s="31"/>
    </row>
    <row r="746" spans="1:9" x14ac:dyDescent="0.25">
      <c r="A746" s="10"/>
      <c r="B746" s="32"/>
      <c r="C746" s="11"/>
      <c r="D746" s="12"/>
      <c r="E746" s="12"/>
      <c r="F746" s="12" t="s">
        <v>309</v>
      </c>
      <c r="G746" s="11"/>
      <c r="H746" s="14"/>
      <c r="I746" s="15">
        <f>+SUBTOTAL(9,I739:I745)</f>
        <v>0</v>
      </c>
    </row>
    <row r="747" spans="1:9" x14ac:dyDescent="0.25">
      <c r="A747" s="33" t="s">
        <v>303</v>
      </c>
      <c r="B747" s="34" t="s">
        <v>310</v>
      </c>
      <c r="C747" s="35"/>
      <c r="D747" s="36"/>
      <c r="E747" s="36"/>
      <c r="F747" s="36"/>
      <c r="G747" s="23" t="s">
        <v>305</v>
      </c>
      <c r="H747" s="37" t="s">
        <v>311</v>
      </c>
      <c r="I747" s="38" t="s">
        <v>312</v>
      </c>
    </row>
    <row r="748" spans="1:9" x14ac:dyDescent="0.25">
      <c r="A748" s="26" t="s">
        <v>349</v>
      </c>
      <c r="B748" s="27" t="s">
        <v>350</v>
      </c>
      <c r="C748" s="28"/>
      <c r="D748" s="39"/>
      <c r="E748" s="39"/>
      <c r="F748" s="39"/>
      <c r="G748" s="40">
        <v>1</v>
      </c>
      <c r="H748" s="29">
        <v>23.704899999999999</v>
      </c>
      <c r="I748" s="31">
        <f>G748*H748</f>
        <v>23.704899999999999</v>
      </c>
    </row>
    <row r="749" spans="1:9" x14ac:dyDescent="0.25">
      <c r="A749" s="26"/>
      <c r="B749" s="27"/>
      <c r="C749" s="28"/>
      <c r="D749" s="39"/>
      <c r="E749" s="39"/>
      <c r="F749" s="39"/>
      <c r="G749" s="40"/>
      <c r="H749" s="29"/>
      <c r="I749" s="31"/>
    </row>
    <row r="750" spans="1:9" x14ac:dyDescent="0.25">
      <c r="A750" s="26"/>
      <c r="B750" s="27"/>
      <c r="C750" s="28"/>
      <c r="D750" s="39"/>
      <c r="E750" s="39"/>
      <c r="F750" s="39"/>
      <c r="G750" s="40"/>
      <c r="H750" s="29"/>
      <c r="I750" s="31"/>
    </row>
    <row r="751" spans="1:9" x14ac:dyDescent="0.25">
      <c r="A751" s="26" t="s">
        <v>313</v>
      </c>
      <c r="B751" s="27"/>
      <c r="C751" s="28"/>
      <c r="D751" s="39"/>
      <c r="E751" s="39"/>
      <c r="F751" s="39"/>
      <c r="G751" s="40"/>
      <c r="H751" s="29"/>
      <c r="I751" s="31"/>
    </row>
    <row r="752" spans="1:9" x14ac:dyDescent="0.25">
      <c r="A752" s="26" t="s">
        <v>313</v>
      </c>
      <c r="B752" s="27"/>
      <c r="C752" s="28"/>
      <c r="D752" s="39"/>
      <c r="E752" s="39"/>
      <c r="F752" s="39"/>
      <c r="G752" s="40"/>
      <c r="H752" s="29"/>
      <c r="I752" s="31"/>
    </row>
    <row r="753" spans="1:9" x14ac:dyDescent="0.25">
      <c r="A753" s="26" t="s">
        <v>313</v>
      </c>
      <c r="B753" s="27"/>
      <c r="C753" s="28"/>
      <c r="D753" s="39"/>
      <c r="E753" s="39"/>
      <c r="F753" s="39"/>
      <c r="G753" s="40"/>
      <c r="H753" s="29"/>
      <c r="I753" s="31"/>
    </row>
    <row r="754" spans="1:9" x14ac:dyDescent="0.25">
      <c r="A754" s="10"/>
      <c r="B754" s="32"/>
      <c r="C754" s="11"/>
      <c r="D754" s="12"/>
      <c r="E754" s="12"/>
      <c r="F754" s="12" t="s">
        <v>314</v>
      </c>
      <c r="G754" s="11"/>
      <c r="H754" s="14"/>
      <c r="I754" s="15">
        <f>+SUBTOTAL(9,I748:I753)</f>
        <v>23.704899999999999</v>
      </c>
    </row>
    <row r="755" spans="1:9" x14ac:dyDescent="0.25">
      <c r="A755" s="10"/>
      <c r="B755" s="32"/>
      <c r="C755" s="11"/>
      <c r="D755" s="12"/>
      <c r="E755" s="12" t="s">
        <v>315</v>
      </c>
      <c r="F755" s="12"/>
      <c r="G755" s="11"/>
      <c r="H755" s="14">
        <v>0.15509999999999999</v>
      </c>
      <c r="I755" s="15">
        <f>(H755*I754)</f>
        <v>3.6766299899999995</v>
      </c>
    </row>
    <row r="756" spans="1:9" x14ac:dyDescent="0.25">
      <c r="A756" s="10"/>
      <c r="B756" s="32"/>
      <c r="C756" s="11"/>
      <c r="D756" s="12"/>
      <c r="E756" s="12" t="s">
        <v>316</v>
      </c>
      <c r="F756" s="12"/>
      <c r="G756" s="11"/>
      <c r="H756" s="14"/>
      <c r="I756" s="15">
        <f>+SUBTOTAL(9,I747:I755)</f>
        <v>27.381529989999997</v>
      </c>
    </row>
    <row r="757" spans="1:9" x14ac:dyDescent="0.25">
      <c r="A757" s="10"/>
      <c r="B757" s="32"/>
      <c r="C757" s="11"/>
      <c r="D757" s="12"/>
      <c r="E757" s="12"/>
      <c r="F757" s="12" t="s">
        <v>317</v>
      </c>
      <c r="G757" s="11"/>
      <c r="H757" s="14"/>
      <c r="I757" s="15">
        <f>+SUBTOTAL(9,I739:I756)</f>
        <v>27.381529989999997</v>
      </c>
    </row>
    <row r="758" spans="1:9" x14ac:dyDescent="0.25">
      <c r="A758" s="10"/>
      <c r="B758" s="32" t="s">
        <v>318</v>
      </c>
      <c r="C758" s="11">
        <v>4.5</v>
      </c>
      <c r="D758" s="12"/>
      <c r="E758" s="12"/>
      <c r="F758" s="12" t="s">
        <v>319</v>
      </c>
      <c r="G758" s="11"/>
      <c r="H758" s="14"/>
      <c r="I758" s="15">
        <f>(I757/C758)</f>
        <v>6.0847844422222215</v>
      </c>
    </row>
    <row r="759" spans="1:9" x14ac:dyDescent="0.25">
      <c r="A759" s="33" t="s">
        <v>303</v>
      </c>
      <c r="B759" s="34" t="s">
        <v>320</v>
      </c>
      <c r="C759" s="35"/>
      <c r="D759" s="36"/>
      <c r="E759" s="36"/>
      <c r="F759" s="22" t="s">
        <v>321</v>
      </c>
      <c r="G759" s="23" t="s">
        <v>322</v>
      </c>
      <c r="H759" s="37" t="s">
        <v>323</v>
      </c>
      <c r="I759" s="38" t="s">
        <v>324</v>
      </c>
    </row>
    <row r="760" spans="1:9" x14ac:dyDescent="0.25">
      <c r="A760" s="26" t="s">
        <v>440</v>
      </c>
      <c r="B760" s="27" t="s">
        <v>334</v>
      </c>
      <c r="C760" s="28"/>
      <c r="D760" s="39"/>
      <c r="E760" s="39"/>
      <c r="F760" s="41" t="s">
        <v>64</v>
      </c>
      <c r="G760" s="75">
        <v>0.35</v>
      </c>
      <c r="H760" s="29">
        <v>350</v>
      </c>
      <c r="I760" s="31">
        <f>H760*G760</f>
        <v>122.49999999999999</v>
      </c>
    </row>
    <row r="761" spans="1:9" x14ac:dyDescent="0.25">
      <c r="A761" s="86" t="s">
        <v>390</v>
      </c>
      <c r="B761" s="81" t="s">
        <v>391</v>
      </c>
      <c r="C761" s="89"/>
      <c r="D761" s="90"/>
      <c r="E761" s="90"/>
      <c r="F761" s="91" t="s">
        <v>343</v>
      </c>
      <c r="G761" s="76">
        <v>2.93</v>
      </c>
      <c r="H761" s="76">
        <v>0.25830000000000003</v>
      </c>
      <c r="I761" s="82">
        <f>H761*G761</f>
        <v>0.75681900000000013</v>
      </c>
    </row>
    <row r="762" spans="1:9" x14ac:dyDescent="0.25">
      <c r="A762" s="86" t="s">
        <v>392</v>
      </c>
      <c r="B762" s="81" t="s">
        <v>393</v>
      </c>
      <c r="C762" s="89"/>
      <c r="D762" s="90"/>
      <c r="E762" s="90"/>
      <c r="F762" s="91" t="s">
        <v>64</v>
      </c>
      <c r="G762" s="76">
        <v>2.63</v>
      </c>
      <c r="H762" s="76">
        <v>0.96920000000000006</v>
      </c>
      <c r="I762" s="82">
        <f>H762*G762</f>
        <v>2.5489960000000003</v>
      </c>
    </row>
    <row r="763" spans="1:9" x14ac:dyDescent="0.25">
      <c r="A763" s="86" t="s">
        <v>394</v>
      </c>
      <c r="B763" s="81" t="s">
        <v>395</v>
      </c>
      <c r="C763" s="89"/>
      <c r="D763" s="90"/>
      <c r="E763" s="90"/>
      <c r="F763" s="91" t="s">
        <v>67</v>
      </c>
      <c r="G763" s="76">
        <v>112.65</v>
      </c>
      <c r="H763" s="76">
        <v>6.9999999999999999E-4</v>
      </c>
      <c r="I763" s="82">
        <f>H763*G763</f>
        <v>7.8855000000000008E-2</v>
      </c>
    </row>
    <row r="764" spans="1:9" x14ac:dyDescent="0.25">
      <c r="A764" s="86" t="s">
        <v>396</v>
      </c>
      <c r="B764" s="81" t="s">
        <v>397</v>
      </c>
      <c r="C764" s="89"/>
      <c r="D764" s="90"/>
      <c r="E764" s="90"/>
      <c r="F764" s="91" t="s">
        <v>64</v>
      </c>
      <c r="G764" s="76">
        <v>2.3199999999999998</v>
      </c>
      <c r="H764" s="76">
        <v>18.375</v>
      </c>
      <c r="I764" s="82">
        <f>H764*G764</f>
        <v>42.629999999999995</v>
      </c>
    </row>
    <row r="765" spans="1:9" x14ac:dyDescent="0.25">
      <c r="A765" s="26"/>
      <c r="B765" s="27"/>
      <c r="C765" s="28"/>
      <c r="D765" s="39"/>
      <c r="E765" s="39"/>
      <c r="F765" s="41"/>
      <c r="G765" s="29"/>
      <c r="H765" s="29"/>
      <c r="I765" s="31"/>
    </row>
    <row r="766" spans="1:9" x14ac:dyDescent="0.25">
      <c r="A766" s="26" t="s">
        <v>313</v>
      </c>
      <c r="B766" s="27"/>
      <c r="C766" s="28"/>
      <c r="D766" s="39"/>
      <c r="E766" s="39"/>
      <c r="F766" s="42"/>
      <c r="G766" s="40"/>
      <c r="H766" s="29"/>
      <c r="I766" s="31"/>
    </row>
    <row r="767" spans="1:9" x14ac:dyDescent="0.25">
      <c r="A767" s="10"/>
      <c r="B767" s="32"/>
      <c r="C767" s="11"/>
      <c r="D767" s="12"/>
      <c r="E767" s="12"/>
      <c r="F767" s="12" t="s">
        <v>325</v>
      </c>
      <c r="G767" s="11"/>
      <c r="H767" s="14"/>
      <c r="I767" s="15">
        <f>+SUBTOTAL(9,I760:I766)</f>
        <v>168.51466999999997</v>
      </c>
    </row>
    <row r="768" spans="1:9" x14ac:dyDescent="0.25">
      <c r="A768" s="33" t="s">
        <v>303</v>
      </c>
      <c r="B768" s="34" t="s">
        <v>326</v>
      </c>
      <c r="C768" s="35"/>
      <c r="D768" s="36"/>
      <c r="E768" s="36"/>
      <c r="F768" s="22" t="s">
        <v>321</v>
      </c>
      <c r="G768" s="23" t="s">
        <v>322</v>
      </c>
      <c r="H768" s="37" t="s">
        <v>323</v>
      </c>
      <c r="I768" s="38" t="s">
        <v>324</v>
      </c>
    </row>
    <row r="769" spans="1:9" x14ac:dyDescent="0.25">
      <c r="A769" s="26" t="s">
        <v>353</v>
      </c>
      <c r="B769" s="27" t="s">
        <v>354</v>
      </c>
      <c r="C769" s="28"/>
      <c r="D769" s="39"/>
      <c r="E769" s="39"/>
      <c r="F769" s="27" t="s">
        <v>3</v>
      </c>
      <c r="G769" s="29">
        <v>55</v>
      </c>
      <c r="H769" s="76">
        <v>0.64200000000000002</v>
      </c>
      <c r="I769" s="31">
        <f>H769*G769</f>
        <v>35.31</v>
      </c>
    </row>
    <row r="770" spans="1:9" x14ac:dyDescent="0.25">
      <c r="A770" s="26" t="s">
        <v>355</v>
      </c>
      <c r="B770" s="27" t="s">
        <v>356</v>
      </c>
      <c r="C770" s="28"/>
      <c r="D770" s="39"/>
      <c r="E770" s="39"/>
      <c r="F770" s="27" t="s">
        <v>3</v>
      </c>
      <c r="G770" s="76">
        <v>30.039489126418399</v>
      </c>
      <c r="H770" s="76">
        <v>0.84</v>
      </c>
      <c r="I770" s="31">
        <f>H770*G770</f>
        <v>25.233170866191454</v>
      </c>
    </row>
    <row r="771" spans="1:9" x14ac:dyDescent="0.25">
      <c r="A771" s="77" t="s">
        <v>363</v>
      </c>
      <c r="B771" s="92" t="s">
        <v>387</v>
      </c>
      <c r="C771" s="79"/>
      <c r="D771" s="80"/>
      <c r="E771" s="80"/>
      <c r="F771" s="81" t="s">
        <v>3</v>
      </c>
      <c r="G771" s="76">
        <v>9.4664999999999999</v>
      </c>
      <c r="H771" s="76">
        <v>1</v>
      </c>
      <c r="I771" s="82">
        <f>H771*G771</f>
        <v>9.4664999999999999</v>
      </c>
    </row>
    <row r="772" spans="1:9" x14ac:dyDescent="0.25">
      <c r="A772" s="83" t="s">
        <v>371</v>
      </c>
      <c r="B772" s="83" t="s">
        <v>372</v>
      </c>
      <c r="C772" s="79"/>
      <c r="D772" s="80"/>
      <c r="E772" s="80"/>
      <c r="F772" s="84" t="s">
        <v>3</v>
      </c>
      <c r="G772" s="85">
        <v>20.78</v>
      </c>
      <c r="H772" s="76">
        <v>1</v>
      </c>
      <c r="I772" s="82">
        <f>H772*G772</f>
        <v>20.78</v>
      </c>
    </row>
    <row r="773" spans="1:9" x14ac:dyDescent="0.25">
      <c r="A773" s="26" t="s">
        <v>313</v>
      </c>
      <c r="B773" s="27"/>
      <c r="C773" s="28"/>
      <c r="D773" s="39"/>
      <c r="E773" s="39"/>
      <c r="F773" s="42"/>
      <c r="G773" s="40"/>
      <c r="H773" s="29"/>
      <c r="I773" s="31"/>
    </row>
    <row r="774" spans="1:9" x14ac:dyDescent="0.25">
      <c r="A774" s="10"/>
      <c r="B774" s="32"/>
      <c r="C774" s="11"/>
      <c r="D774" s="12"/>
      <c r="E774" s="12"/>
      <c r="F774" s="12" t="s">
        <v>327</v>
      </c>
      <c r="G774" s="11"/>
      <c r="H774" s="14"/>
      <c r="I774" s="15">
        <f>+SUBTOTAL(9,I769:I773)</f>
        <v>90.789670866191457</v>
      </c>
    </row>
    <row r="775" spans="1:9" x14ac:dyDescent="0.25">
      <c r="A775" s="33" t="s">
        <v>303</v>
      </c>
      <c r="B775" s="34" t="s">
        <v>328</v>
      </c>
      <c r="C775" s="23" t="s">
        <v>329</v>
      </c>
      <c r="D775" s="35"/>
      <c r="E775" s="22" t="s">
        <v>330</v>
      </c>
      <c r="F775" s="22" t="s">
        <v>331</v>
      </c>
      <c r="G775" s="23" t="s">
        <v>332</v>
      </c>
      <c r="H775" s="37" t="s">
        <v>323</v>
      </c>
      <c r="I775" s="38" t="s">
        <v>333</v>
      </c>
    </row>
    <row r="776" spans="1:9" x14ac:dyDescent="0.25">
      <c r="A776" s="86" t="s">
        <v>344</v>
      </c>
      <c r="B776" s="81" t="s">
        <v>345</v>
      </c>
      <c r="C776" s="85" t="s">
        <v>398</v>
      </c>
      <c r="D776" s="87"/>
      <c r="E776" s="84" t="s">
        <v>38</v>
      </c>
      <c r="F776" s="76">
        <v>16.2</v>
      </c>
      <c r="G776" s="76">
        <v>0.29886791443850302</v>
      </c>
      <c r="H776" s="76">
        <v>1.8380000000000001E-2</v>
      </c>
      <c r="I776" s="82">
        <f t="shared" ref="I776:I781" si="12">H776*G776*F776</f>
        <v>8.8989714731550915E-2</v>
      </c>
    </row>
    <row r="777" spans="1:9" x14ac:dyDescent="0.25">
      <c r="A777" s="86" t="s">
        <v>357</v>
      </c>
      <c r="B777" s="81" t="s">
        <v>358</v>
      </c>
      <c r="C777" s="85" t="s">
        <v>335</v>
      </c>
      <c r="D777" s="87"/>
      <c r="E777" s="84" t="s">
        <v>38</v>
      </c>
      <c r="F777" s="76">
        <v>159</v>
      </c>
      <c r="G777" s="76">
        <v>0.31082780748663102</v>
      </c>
      <c r="H777" s="76">
        <v>0.96300000000000008</v>
      </c>
      <c r="I777" s="82">
        <f t="shared" si="12"/>
        <v>47.593021398930489</v>
      </c>
    </row>
    <row r="778" spans="1:9" x14ac:dyDescent="0.25">
      <c r="A778" s="86" t="s">
        <v>357</v>
      </c>
      <c r="B778" s="81" t="s">
        <v>358</v>
      </c>
      <c r="C778" s="85" t="s">
        <v>336</v>
      </c>
      <c r="D778" s="87"/>
      <c r="E778" s="84" t="s">
        <v>38</v>
      </c>
      <c r="F778" s="76">
        <v>21.1</v>
      </c>
      <c r="G778" s="76">
        <v>0.31082780748663102</v>
      </c>
      <c r="H778" s="76">
        <v>1.26</v>
      </c>
      <c r="I778" s="82">
        <f t="shared" si="12"/>
        <v>8.2636680898395731</v>
      </c>
    </row>
    <row r="779" spans="1:9" x14ac:dyDescent="0.25">
      <c r="A779" s="86" t="s">
        <v>399</v>
      </c>
      <c r="B779" s="81" t="s">
        <v>400</v>
      </c>
      <c r="C779" s="85" t="s">
        <v>336</v>
      </c>
      <c r="D779" s="87"/>
      <c r="E779" s="84" t="s">
        <v>38</v>
      </c>
      <c r="F779" s="76">
        <v>5.9</v>
      </c>
      <c r="G779" s="76">
        <v>0.46686586345381503</v>
      </c>
      <c r="H779" s="76">
        <v>1.26</v>
      </c>
      <c r="I779" s="82">
        <f t="shared" si="12"/>
        <v>3.4706808289156612</v>
      </c>
    </row>
    <row r="780" spans="1:9" x14ac:dyDescent="0.25">
      <c r="A780" s="86" t="s">
        <v>401</v>
      </c>
      <c r="B780" s="81" t="s">
        <v>402</v>
      </c>
      <c r="C780" s="85" t="s">
        <v>403</v>
      </c>
      <c r="D780" s="87"/>
      <c r="E780" s="84" t="s">
        <v>38</v>
      </c>
      <c r="F780" s="76">
        <v>30</v>
      </c>
      <c r="G780" s="76">
        <v>0.75066705202312101</v>
      </c>
      <c r="H780" s="76">
        <v>2.64</v>
      </c>
      <c r="I780" s="82">
        <f t="shared" si="12"/>
        <v>59.452830520231188</v>
      </c>
    </row>
    <row r="781" spans="1:9" x14ac:dyDescent="0.25">
      <c r="A781" s="86" t="s">
        <v>404</v>
      </c>
      <c r="B781" s="81" t="s">
        <v>405</v>
      </c>
      <c r="C781" s="85" t="s">
        <v>403</v>
      </c>
      <c r="D781" s="87"/>
      <c r="E781" s="84" t="s">
        <v>38</v>
      </c>
      <c r="F781" s="76">
        <v>0.30000000000000004</v>
      </c>
      <c r="G781" s="76">
        <v>1.0067085271317799</v>
      </c>
      <c r="H781" s="76">
        <v>2.64</v>
      </c>
      <c r="I781" s="82">
        <f t="shared" si="12"/>
        <v>0.79731315348836984</v>
      </c>
    </row>
    <row r="782" spans="1:9" x14ac:dyDescent="0.25">
      <c r="A782" s="10"/>
      <c r="B782" s="32"/>
      <c r="C782" s="11"/>
      <c r="D782" s="12"/>
      <c r="E782" s="12"/>
      <c r="F782" s="12" t="s">
        <v>337</v>
      </c>
      <c r="G782" s="11"/>
      <c r="H782" s="14"/>
      <c r="I782" s="15">
        <f>+SUBTOTAL(9,I776:I781)</f>
        <v>119.66650370613684</v>
      </c>
    </row>
    <row r="783" spans="1:9" x14ac:dyDescent="0.25">
      <c r="A783" s="10" t="s">
        <v>338</v>
      </c>
      <c r="B783" s="32"/>
      <c r="C783" s="11"/>
      <c r="D783" s="12"/>
      <c r="E783" s="12"/>
      <c r="F783" s="12"/>
      <c r="G783" s="11"/>
      <c r="H783" s="14"/>
      <c r="I783" s="62">
        <f>I758+I767+I774+I782</f>
        <v>385.0556290145505</v>
      </c>
    </row>
    <row r="784" spans="1:9" x14ac:dyDescent="0.25">
      <c r="A784" s="10" t="s">
        <v>339</v>
      </c>
      <c r="B784" s="32"/>
      <c r="C784" s="11">
        <v>26.7</v>
      </c>
      <c r="D784" s="12"/>
      <c r="E784" s="12"/>
      <c r="F784" s="12"/>
      <c r="G784" s="11"/>
      <c r="H784" s="14"/>
      <c r="I784" s="15">
        <f>(I783*C784/100*100)/100</f>
        <v>102.80985294688499</v>
      </c>
    </row>
    <row r="785" spans="1:9" ht="15.75" thickBot="1" x14ac:dyDescent="0.3">
      <c r="A785" s="65" t="s">
        <v>340</v>
      </c>
      <c r="B785" s="65"/>
      <c r="C785" s="66"/>
      <c r="D785" s="67"/>
      <c r="E785" s="67"/>
      <c r="F785" s="67"/>
      <c r="G785" s="66"/>
      <c r="H785" s="68"/>
      <c r="I785" s="74">
        <f>+I783+I784</f>
        <v>487.86548196143548</v>
      </c>
    </row>
    <row r="786" spans="1:9" x14ac:dyDescent="0.25">
      <c r="A786" s="3"/>
      <c r="B786" s="4"/>
      <c r="C786" s="59" t="s">
        <v>297</v>
      </c>
      <c r="D786" s="5"/>
      <c r="E786" s="5"/>
      <c r="F786" s="6"/>
      <c r="G786" s="7"/>
      <c r="H786" s="8"/>
      <c r="I786" s="9"/>
    </row>
    <row r="787" spans="1:9" x14ac:dyDescent="0.25">
      <c r="A787" s="10" t="s">
        <v>298</v>
      </c>
      <c r="B787" s="72" t="s">
        <v>407</v>
      </c>
      <c r="C787" s="11"/>
      <c r="D787" s="45"/>
      <c r="E787" s="45"/>
      <c r="F787" s="12"/>
      <c r="G787" s="13" t="s">
        <v>299</v>
      </c>
      <c r="H787" s="14" t="s">
        <v>1</v>
      </c>
      <c r="I787" s="15" t="s">
        <v>1</v>
      </c>
    </row>
    <row r="788" spans="1:9" x14ac:dyDescent="0.25">
      <c r="A788" s="10"/>
      <c r="B788" s="16"/>
      <c r="C788" s="11"/>
      <c r="D788" s="46"/>
      <c r="E788" s="46" t="s">
        <v>300</v>
      </c>
      <c r="F788" s="12"/>
      <c r="G788" s="13" t="s">
        <v>301</v>
      </c>
      <c r="H788" s="14"/>
      <c r="I788" s="15" t="s">
        <v>302</v>
      </c>
    </row>
    <row r="789" spans="1:9" x14ac:dyDescent="0.25">
      <c r="A789" s="18" t="s">
        <v>303</v>
      </c>
      <c r="B789" s="19" t="s">
        <v>304</v>
      </c>
      <c r="C789" s="20"/>
      <c r="D789" s="47" t="s">
        <v>305</v>
      </c>
      <c r="E789" s="48" t="s">
        <v>306</v>
      </c>
      <c r="F789" s="22" t="s">
        <v>307</v>
      </c>
      <c r="G789" s="23" t="s">
        <v>306</v>
      </c>
      <c r="H789" s="24" t="s">
        <v>307</v>
      </c>
      <c r="I789" s="25" t="s">
        <v>308</v>
      </c>
    </row>
    <row r="790" spans="1:9" x14ac:dyDescent="0.25">
      <c r="A790" s="26" t="s">
        <v>364</v>
      </c>
      <c r="B790" s="27" t="s">
        <v>365</v>
      </c>
      <c r="C790" s="28"/>
      <c r="D790" s="30">
        <v>2</v>
      </c>
      <c r="E790" s="30">
        <v>0.65</v>
      </c>
      <c r="F790" s="49">
        <v>0.35</v>
      </c>
      <c r="G790" s="30">
        <v>214.2413</v>
      </c>
      <c r="H790" s="30">
        <v>16.922499999999999</v>
      </c>
      <c r="I790" s="31">
        <f>(D790*((E790*G790)+(F790*H790)))</f>
        <v>290.35944000000001</v>
      </c>
    </row>
    <row r="791" spans="1:9" x14ac:dyDescent="0.25">
      <c r="A791" s="26" t="s">
        <v>366</v>
      </c>
      <c r="B791" s="27" t="s">
        <v>367</v>
      </c>
      <c r="C791" s="28"/>
      <c r="D791" s="30">
        <v>1</v>
      </c>
      <c r="E791" s="30">
        <v>1</v>
      </c>
      <c r="F791" s="49">
        <v>0</v>
      </c>
      <c r="G791" s="30">
        <v>432.34390000000002</v>
      </c>
      <c r="H791" s="30">
        <v>16.922499999999999</v>
      </c>
      <c r="I791" s="31">
        <f>(D791*((E791*G791)+(F791*H791)))</f>
        <v>432.34390000000002</v>
      </c>
    </row>
    <row r="792" spans="1:9" x14ac:dyDescent="0.25">
      <c r="A792" s="26" t="s">
        <v>368</v>
      </c>
      <c r="B792" s="27" t="s">
        <v>369</v>
      </c>
      <c r="C792" s="28"/>
      <c r="D792" s="30">
        <v>1</v>
      </c>
      <c r="E792" s="30">
        <v>1</v>
      </c>
      <c r="F792" s="49">
        <v>0</v>
      </c>
      <c r="G792" s="30">
        <v>125.8661</v>
      </c>
      <c r="H792" s="30">
        <v>13.4977</v>
      </c>
      <c r="I792" s="31">
        <f>(D792*((E792*G792)+(F792*H792)))</f>
        <v>125.8661</v>
      </c>
    </row>
    <row r="793" spans="1:9" x14ac:dyDescent="0.25">
      <c r="A793" s="26"/>
      <c r="B793" s="27"/>
      <c r="C793" s="28"/>
      <c r="D793" s="30"/>
      <c r="E793" s="30"/>
      <c r="F793" s="29"/>
      <c r="G793" s="30"/>
      <c r="H793" s="30"/>
      <c r="I793" s="31"/>
    </row>
    <row r="794" spans="1:9" x14ac:dyDescent="0.25">
      <c r="A794" s="26"/>
      <c r="B794" s="27"/>
      <c r="C794" s="28"/>
      <c r="D794" s="30"/>
      <c r="E794" s="30"/>
      <c r="F794" s="29"/>
      <c r="G794" s="30"/>
      <c r="H794" s="30"/>
      <c r="I794" s="31"/>
    </row>
    <row r="795" spans="1:9" x14ac:dyDescent="0.25">
      <c r="A795" s="26"/>
      <c r="B795" s="27"/>
      <c r="C795" s="28"/>
      <c r="D795" s="30"/>
      <c r="E795" s="30"/>
      <c r="F795" s="29"/>
      <c r="G795" s="30"/>
      <c r="H795" s="30"/>
      <c r="I795" s="31"/>
    </row>
    <row r="796" spans="1:9" x14ac:dyDescent="0.25">
      <c r="A796" s="10"/>
      <c r="B796" s="32"/>
      <c r="C796" s="11"/>
      <c r="D796" s="45"/>
      <c r="E796" s="45"/>
      <c r="F796" s="12" t="s">
        <v>309</v>
      </c>
      <c r="G796" s="11"/>
      <c r="H796" s="14"/>
      <c r="I796" s="15">
        <f>+SUBTOTAL(9,I790:I795)</f>
        <v>848.56943999999999</v>
      </c>
    </row>
    <row r="797" spans="1:9" x14ac:dyDescent="0.25">
      <c r="A797" s="33" t="s">
        <v>303</v>
      </c>
      <c r="B797" s="34" t="s">
        <v>310</v>
      </c>
      <c r="C797" s="35"/>
      <c r="D797" s="50"/>
      <c r="E797" s="50"/>
      <c r="F797" s="36"/>
      <c r="G797" s="23" t="s">
        <v>305</v>
      </c>
      <c r="H797" s="37" t="s">
        <v>311</v>
      </c>
      <c r="I797" s="38" t="s">
        <v>312</v>
      </c>
    </row>
    <row r="798" spans="1:9" x14ac:dyDescent="0.25">
      <c r="A798" s="26" t="s">
        <v>349</v>
      </c>
      <c r="B798" s="27" t="s">
        <v>350</v>
      </c>
      <c r="C798" s="28"/>
      <c r="D798" s="51"/>
      <c r="E798" s="51"/>
      <c r="F798" s="39"/>
      <c r="G798" s="40">
        <v>1</v>
      </c>
      <c r="H798" s="29">
        <v>23.704899999999999</v>
      </c>
      <c r="I798" s="31">
        <f>G798*H798</f>
        <v>23.704899999999999</v>
      </c>
    </row>
    <row r="799" spans="1:9" x14ac:dyDescent="0.25">
      <c r="A799" s="26" t="s">
        <v>341</v>
      </c>
      <c r="B799" s="27" t="s">
        <v>342</v>
      </c>
      <c r="C799" s="28"/>
      <c r="D799" s="51"/>
      <c r="E799" s="51"/>
      <c r="F799" s="39"/>
      <c r="G799" s="40">
        <v>2</v>
      </c>
      <c r="H799" s="29">
        <v>9.9385999999999992</v>
      </c>
      <c r="I799" s="31">
        <f>G799*H799</f>
        <v>19.877199999999998</v>
      </c>
    </row>
    <row r="800" spans="1:9" x14ac:dyDescent="0.25">
      <c r="A800" s="26" t="s">
        <v>313</v>
      </c>
      <c r="B800" s="27"/>
      <c r="C800" s="28"/>
      <c r="D800" s="51"/>
      <c r="E800" s="51"/>
      <c r="F800" s="39"/>
      <c r="G800" s="40"/>
      <c r="H800" s="29"/>
      <c r="I800" s="31"/>
    </row>
    <row r="801" spans="1:9" x14ac:dyDescent="0.25">
      <c r="A801" s="26" t="s">
        <v>313</v>
      </c>
      <c r="B801" s="27"/>
      <c r="C801" s="28"/>
      <c r="D801" s="51"/>
      <c r="E801" s="51"/>
      <c r="F801" s="39"/>
      <c r="G801" s="40"/>
      <c r="H801" s="29"/>
      <c r="I801" s="31"/>
    </row>
    <row r="802" spans="1:9" x14ac:dyDescent="0.25">
      <c r="A802" s="26" t="s">
        <v>313</v>
      </c>
      <c r="B802" s="27"/>
      <c r="C802" s="28"/>
      <c r="D802" s="51"/>
      <c r="E802" s="51"/>
      <c r="F802" s="39"/>
      <c r="G802" s="40"/>
      <c r="H802" s="29"/>
      <c r="I802" s="31"/>
    </row>
    <row r="803" spans="1:9" x14ac:dyDescent="0.25">
      <c r="A803" s="26" t="s">
        <v>313</v>
      </c>
      <c r="B803" s="27"/>
      <c r="C803" s="28"/>
      <c r="D803" s="51"/>
      <c r="E803" s="51"/>
      <c r="F803" s="39"/>
      <c r="G803" s="40"/>
      <c r="H803" s="29"/>
      <c r="I803" s="31"/>
    </row>
    <row r="804" spans="1:9" x14ac:dyDescent="0.25">
      <c r="A804" s="26" t="s">
        <v>313</v>
      </c>
      <c r="B804" s="27"/>
      <c r="C804" s="28"/>
      <c r="D804" s="51"/>
      <c r="E804" s="51"/>
      <c r="F804" s="39"/>
      <c r="G804" s="40"/>
      <c r="H804" s="29"/>
      <c r="I804" s="31"/>
    </row>
    <row r="805" spans="1:9" x14ac:dyDescent="0.25">
      <c r="A805" s="10"/>
      <c r="B805" s="32"/>
      <c r="C805" s="11"/>
      <c r="D805" s="45"/>
      <c r="E805" s="45"/>
      <c r="F805" s="12" t="s">
        <v>314</v>
      </c>
      <c r="G805" s="11"/>
      <c r="H805" s="14"/>
      <c r="I805" s="15">
        <f>+SUBTOTAL(9,I798:I804)</f>
        <v>43.582099999999997</v>
      </c>
    </row>
    <row r="806" spans="1:9" x14ac:dyDescent="0.25">
      <c r="A806" s="10"/>
      <c r="B806" s="32"/>
      <c r="C806" s="11"/>
      <c r="D806" s="45"/>
      <c r="E806" s="45" t="s">
        <v>315</v>
      </c>
      <c r="F806" s="12"/>
      <c r="G806" s="11"/>
      <c r="H806" s="14">
        <v>0.2051</v>
      </c>
      <c r="I806" s="15">
        <f>(H806*I805)</f>
        <v>8.9386887099999992</v>
      </c>
    </row>
    <row r="807" spans="1:9" x14ac:dyDescent="0.25">
      <c r="A807" s="10"/>
      <c r="B807" s="32"/>
      <c r="C807" s="11"/>
      <c r="D807" s="45"/>
      <c r="E807" s="45" t="s">
        <v>316</v>
      </c>
      <c r="F807" s="12"/>
      <c r="G807" s="11"/>
      <c r="H807" s="14"/>
      <c r="I807" s="15">
        <f>+SUBTOTAL(9,I798:I806)</f>
        <v>52.520788709999998</v>
      </c>
    </row>
    <row r="808" spans="1:9" x14ac:dyDescent="0.25">
      <c r="A808" s="10"/>
      <c r="B808" s="32"/>
      <c r="C808" s="11"/>
      <c r="D808" s="45"/>
      <c r="E808" s="45"/>
      <c r="F808" s="12" t="s">
        <v>317</v>
      </c>
      <c r="G808" s="11"/>
      <c r="H808" s="14"/>
      <c r="I808" s="15">
        <f>+SUBTOTAL(9,I790:I807)</f>
        <v>901.09022870999991</v>
      </c>
    </row>
    <row r="809" spans="1:9" x14ac:dyDescent="0.25">
      <c r="A809" s="10"/>
      <c r="B809" s="32" t="s">
        <v>318</v>
      </c>
      <c r="C809" s="11">
        <v>149</v>
      </c>
      <c r="D809" s="45"/>
      <c r="E809" s="45"/>
      <c r="F809" s="12" t="s">
        <v>319</v>
      </c>
      <c r="G809" s="11"/>
      <c r="H809" s="14"/>
      <c r="I809" s="15">
        <f>(I808/C809)</f>
        <v>6.0475854275838916</v>
      </c>
    </row>
    <row r="810" spans="1:9" x14ac:dyDescent="0.25">
      <c r="A810" s="33" t="s">
        <v>303</v>
      </c>
      <c r="B810" s="34" t="s">
        <v>320</v>
      </c>
      <c r="C810" s="35"/>
      <c r="D810" s="50"/>
      <c r="E810" s="50"/>
      <c r="F810" s="22" t="s">
        <v>321</v>
      </c>
      <c r="G810" s="23" t="s">
        <v>322</v>
      </c>
      <c r="H810" s="37" t="s">
        <v>323</v>
      </c>
      <c r="I810" s="38" t="s">
        <v>324</v>
      </c>
    </row>
    <row r="811" spans="1:9" x14ac:dyDescent="0.25">
      <c r="A811" s="26"/>
      <c r="B811" s="27"/>
      <c r="C811" s="28"/>
      <c r="D811" s="39"/>
      <c r="E811" s="39"/>
      <c r="F811" s="41"/>
      <c r="G811" s="29"/>
      <c r="H811" s="29"/>
      <c r="I811" s="31"/>
    </row>
    <row r="812" spans="1:9" x14ac:dyDescent="0.25">
      <c r="A812" s="26"/>
      <c r="B812" s="27"/>
      <c r="C812" s="28"/>
      <c r="D812" s="51"/>
      <c r="E812" s="51"/>
      <c r="F812" s="41"/>
      <c r="G812" s="29"/>
      <c r="H812" s="29"/>
      <c r="I812" s="31"/>
    </row>
    <row r="813" spans="1:9" x14ac:dyDescent="0.25">
      <c r="A813" s="26"/>
      <c r="B813" s="27"/>
      <c r="C813" s="28"/>
      <c r="D813" s="51"/>
      <c r="E813" s="51"/>
      <c r="F813" s="41"/>
      <c r="G813" s="29"/>
      <c r="H813" s="29"/>
      <c r="I813" s="31"/>
    </row>
    <row r="814" spans="1:9" x14ac:dyDescent="0.25">
      <c r="A814" s="26"/>
      <c r="B814" s="27"/>
      <c r="C814" s="28"/>
      <c r="D814" s="51"/>
      <c r="E814" s="51"/>
      <c r="F814" s="41"/>
      <c r="G814" s="29"/>
      <c r="H814" s="29"/>
      <c r="I814" s="31"/>
    </row>
    <row r="815" spans="1:9" x14ac:dyDescent="0.25">
      <c r="A815" s="26"/>
      <c r="B815" s="27"/>
      <c r="C815" s="28"/>
      <c r="D815" s="51"/>
      <c r="E815" s="51"/>
      <c r="F815" s="41"/>
      <c r="G815" s="29"/>
      <c r="H815" s="29"/>
      <c r="I815" s="31"/>
    </row>
    <row r="816" spans="1:9" x14ac:dyDescent="0.25">
      <c r="A816" s="26"/>
      <c r="B816" s="27"/>
      <c r="C816" s="28"/>
      <c r="D816" s="51"/>
      <c r="E816" s="51"/>
      <c r="F816" s="41"/>
      <c r="G816" s="29"/>
      <c r="H816" s="29"/>
      <c r="I816" s="31"/>
    </row>
    <row r="817" spans="1:9" x14ac:dyDescent="0.25">
      <c r="A817" s="26" t="s">
        <v>313</v>
      </c>
      <c r="B817" s="27"/>
      <c r="C817" s="28"/>
      <c r="D817" s="51"/>
      <c r="E817" s="51"/>
      <c r="F817" s="42"/>
      <c r="G817" s="40"/>
      <c r="H817" s="29"/>
      <c r="I817" s="31"/>
    </row>
    <row r="818" spans="1:9" x14ac:dyDescent="0.25">
      <c r="A818" s="10"/>
      <c r="B818" s="32"/>
      <c r="C818" s="11"/>
      <c r="D818" s="45"/>
      <c r="E818" s="45"/>
      <c r="F818" s="12" t="s">
        <v>325</v>
      </c>
      <c r="G818" s="11"/>
      <c r="H818" s="14"/>
      <c r="I818" s="15">
        <f>+SUBTOTAL(9,I811:I817)</f>
        <v>0</v>
      </c>
    </row>
    <row r="819" spans="1:9" x14ac:dyDescent="0.25">
      <c r="A819" s="33" t="s">
        <v>303</v>
      </c>
      <c r="B819" s="34" t="s">
        <v>326</v>
      </c>
      <c r="C819" s="35"/>
      <c r="D819" s="50"/>
      <c r="E819" s="50"/>
      <c r="F819" s="22" t="s">
        <v>321</v>
      </c>
      <c r="G819" s="23" t="s">
        <v>322</v>
      </c>
      <c r="H819" s="37" t="s">
        <v>323</v>
      </c>
      <c r="I819" s="38" t="s">
        <v>324</v>
      </c>
    </row>
    <row r="820" spans="1:9" x14ac:dyDescent="0.25">
      <c r="A820" s="26"/>
      <c r="B820" s="27"/>
      <c r="C820" s="28"/>
      <c r="D820" s="39"/>
      <c r="E820" s="39"/>
      <c r="F820" s="27"/>
      <c r="G820" s="29"/>
      <c r="H820" s="29"/>
      <c r="I820" s="31"/>
    </row>
    <row r="821" spans="1:9" x14ac:dyDescent="0.25">
      <c r="A821" s="26"/>
      <c r="B821" s="27"/>
      <c r="C821" s="28"/>
      <c r="D821" s="51"/>
      <c r="E821" s="51"/>
      <c r="F821" s="27"/>
      <c r="G821" s="29"/>
      <c r="H821" s="29"/>
      <c r="I821" s="31"/>
    </row>
    <row r="822" spans="1:9" x14ac:dyDescent="0.25">
      <c r="A822" s="26"/>
      <c r="B822" s="27"/>
      <c r="C822" s="28"/>
      <c r="D822" s="51"/>
      <c r="E822" s="51"/>
      <c r="F822" s="27"/>
      <c r="G822" s="29"/>
      <c r="H822" s="29"/>
      <c r="I822" s="31"/>
    </row>
    <row r="823" spans="1:9" x14ac:dyDescent="0.25">
      <c r="A823" s="26"/>
      <c r="B823" s="27"/>
      <c r="C823" s="28"/>
      <c r="D823" s="51"/>
      <c r="E823" s="51"/>
      <c r="F823" s="27"/>
      <c r="G823" s="29"/>
      <c r="H823" s="29"/>
      <c r="I823" s="31"/>
    </row>
    <row r="824" spans="1:9" x14ac:dyDescent="0.25">
      <c r="A824" s="26" t="s">
        <v>313</v>
      </c>
      <c r="B824" s="27"/>
      <c r="C824" s="28"/>
      <c r="D824" s="51"/>
      <c r="E824" s="51"/>
      <c r="F824" s="42"/>
      <c r="G824" s="40"/>
      <c r="H824" s="29"/>
      <c r="I824" s="31"/>
    </row>
    <row r="825" spans="1:9" x14ac:dyDescent="0.25">
      <c r="A825" s="10"/>
      <c r="B825" s="32"/>
      <c r="C825" s="11"/>
      <c r="D825" s="45"/>
      <c r="E825" s="45"/>
      <c r="F825" s="12" t="s">
        <v>327</v>
      </c>
      <c r="G825" s="11"/>
      <c r="H825" s="14"/>
      <c r="I825" s="15">
        <f>+SUBTOTAL(9,I820:I824)</f>
        <v>0</v>
      </c>
    </row>
    <row r="826" spans="1:9" x14ac:dyDescent="0.25">
      <c r="A826" s="33" t="s">
        <v>303</v>
      </c>
      <c r="B826" s="34" t="s">
        <v>328</v>
      </c>
      <c r="C826" s="23" t="s">
        <v>329</v>
      </c>
      <c r="D826" s="50"/>
      <c r="E826" s="48" t="s">
        <v>330</v>
      </c>
      <c r="F826" s="22" t="s">
        <v>331</v>
      </c>
      <c r="G826" s="23" t="s">
        <v>332</v>
      </c>
      <c r="H826" s="37" t="s">
        <v>323</v>
      </c>
      <c r="I826" s="38" t="s">
        <v>333</v>
      </c>
    </row>
    <row r="827" spans="1:9" x14ac:dyDescent="0.25">
      <c r="A827" s="26"/>
      <c r="B827" s="16"/>
      <c r="C827" s="13"/>
      <c r="D827" s="63"/>
      <c r="E827" s="30"/>
      <c r="F827" s="42"/>
      <c r="G827" s="40"/>
      <c r="H827" s="64"/>
      <c r="I827" s="31"/>
    </row>
    <row r="828" spans="1:9" x14ac:dyDescent="0.25">
      <c r="A828" s="26"/>
      <c r="B828" s="27"/>
      <c r="C828" s="27"/>
      <c r="D828" s="52"/>
      <c r="E828" s="30"/>
      <c r="F828" s="42"/>
      <c r="G828" s="40"/>
      <c r="H828" s="29"/>
      <c r="I828" s="31"/>
    </row>
    <row r="829" spans="1:9" x14ac:dyDescent="0.25">
      <c r="A829" s="26"/>
      <c r="B829" s="27"/>
      <c r="C829" s="27"/>
      <c r="D829" s="52"/>
      <c r="E829" s="30"/>
      <c r="F829" s="42"/>
      <c r="G829" s="40"/>
      <c r="H829" s="29"/>
      <c r="I829" s="31"/>
    </row>
    <row r="830" spans="1:9" x14ac:dyDescent="0.25">
      <c r="A830" s="26"/>
      <c r="B830" s="27"/>
      <c r="C830" s="40"/>
      <c r="D830" s="52"/>
      <c r="E830" s="30"/>
      <c r="F830" s="42"/>
      <c r="G830" s="40"/>
      <c r="H830" s="29"/>
      <c r="I830" s="31"/>
    </row>
    <row r="831" spans="1:9" x14ac:dyDescent="0.25">
      <c r="A831" s="26" t="s">
        <v>313</v>
      </c>
      <c r="B831" s="27"/>
      <c r="C831" s="40"/>
      <c r="D831" s="52"/>
      <c r="E831" s="30"/>
      <c r="F831" s="42"/>
      <c r="G831" s="40"/>
      <c r="H831" s="29"/>
      <c r="I831" s="31"/>
    </row>
    <row r="832" spans="1:9" x14ac:dyDescent="0.25">
      <c r="A832" s="26" t="s">
        <v>313</v>
      </c>
      <c r="B832" s="27"/>
      <c r="C832" s="40"/>
      <c r="D832" s="52"/>
      <c r="E832" s="30"/>
      <c r="F832" s="42"/>
      <c r="G832" s="40"/>
      <c r="H832" s="29"/>
      <c r="I832" s="31"/>
    </row>
    <row r="833" spans="1:9" x14ac:dyDescent="0.25">
      <c r="A833" s="26" t="s">
        <v>313</v>
      </c>
      <c r="B833" s="27"/>
      <c r="C833" s="40"/>
      <c r="D833" s="52"/>
      <c r="E833" s="30"/>
      <c r="F833" s="42"/>
      <c r="G833" s="40"/>
      <c r="H833" s="29"/>
      <c r="I833" s="31"/>
    </row>
    <row r="834" spans="1:9" x14ac:dyDescent="0.25">
      <c r="A834" s="26" t="s">
        <v>313</v>
      </c>
      <c r="B834" s="27"/>
      <c r="C834" s="44"/>
      <c r="D834" s="53"/>
      <c r="E834" s="30"/>
      <c r="F834" s="42"/>
      <c r="G834" s="40"/>
      <c r="H834" s="29"/>
      <c r="I834" s="31"/>
    </row>
    <row r="835" spans="1:9" x14ac:dyDescent="0.25">
      <c r="A835" s="10"/>
      <c r="B835" s="32"/>
      <c r="C835" s="11"/>
      <c r="D835" s="45"/>
      <c r="E835" s="45"/>
      <c r="F835" s="12" t="s">
        <v>337</v>
      </c>
      <c r="G835" s="11"/>
      <c r="H835" s="14"/>
      <c r="I835" s="15">
        <f>+SUBTOTAL(9,I827:I834)</f>
        <v>0</v>
      </c>
    </row>
    <row r="836" spans="1:9" x14ac:dyDescent="0.25">
      <c r="A836" s="10" t="s">
        <v>338</v>
      </c>
      <c r="B836" s="32"/>
      <c r="C836" s="11"/>
      <c r="D836" s="45"/>
      <c r="E836" s="45"/>
      <c r="F836" s="12"/>
      <c r="G836" s="11"/>
      <c r="H836" s="14"/>
      <c r="I836" s="15">
        <f>+SUBTOTAL(9,I809:I834)</f>
        <v>6.0475854275838916</v>
      </c>
    </row>
    <row r="837" spans="1:9" x14ac:dyDescent="0.25">
      <c r="A837" s="10" t="s">
        <v>339</v>
      </c>
      <c r="B837" s="32"/>
      <c r="C837" s="11">
        <v>0</v>
      </c>
      <c r="D837" s="45"/>
      <c r="E837" s="45"/>
      <c r="F837" s="12"/>
      <c r="G837" s="11"/>
      <c r="H837" s="14"/>
      <c r="I837" s="15">
        <f>(I836*C837/100*100)/100</f>
        <v>0</v>
      </c>
    </row>
    <row r="838" spans="1:9" ht="15.75" thickBot="1" x14ac:dyDescent="0.3">
      <c r="A838" s="10" t="s">
        <v>340</v>
      </c>
      <c r="B838" s="65"/>
      <c r="C838" s="66"/>
      <c r="D838" s="73"/>
      <c r="E838" s="73"/>
      <c r="F838" s="67"/>
      <c r="G838" s="66"/>
      <c r="H838" s="68"/>
      <c r="I838" s="74">
        <f>+I836+I837</f>
        <v>6.0475854275838916</v>
      </c>
    </row>
    <row r="839" spans="1:9" x14ac:dyDescent="0.25">
      <c r="A839" s="3"/>
      <c r="B839" s="4"/>
      <c r="C839" s="59" t="s">
        <v>297</v>
      </c>
      <c r="D839" s="5"/>
      <c r="E839" s="5"/>
      <c r="F839" s="6"/>
      <c r="G839" s="7"/>
      <c r="H839" s="8"/>
      <c r="I839" s="9"/>
    </row>
    <row r="840" spans="1:9" x14ac:dyDescent="0.25">
      <c r="A840" s="10" t="s">
        <v>298</v>
      </c>
      <c r="B840" s="60" t="s">
        <v>227</v>
      </c>
      <c r="C840" s="11"/>
      <c r="D840" s="12"/>
      <c r="E840" s="12"/>
      <c r="F840" s="12"/>
      <c r="G840" s="13" t="s">
        <v>299</v>
      </c>
      <c r="H840" s="61" t="s">
        <v>1</v>
      </c>
      <c r="I840" s="15" t="s">
        <v>1</v>
      </c>
    </row>
    <row r="841" spans="1:9" x14ac:dyDescent="0.25">
      <c r="A841" s="10"/>
      <c r="B841" s="16"/>
      <c r="C841" s="11"/>
      <c r="D841" s="17"/>
      <c r="E841" s="17" t="s">
        <v>300</v>
      </c>
      <c r="F841" s="12"/>
      <c r="G841" s="13" t="s">
        <v>301</v>
      </c>
      <c r="H841" s="14"/>
      <c r="I841" s="15" t="s">
        <v>302</v>
      </c>
    </row>
    <row r="842" spans="1:9" x14ac:dyDescent="0.25">
      <c r="A842" s="18" t="s">
        <v>303</v>
      </c>
      <c r="B842" s="19" t="s">
        <v>304</v>
      </c>
      <c r="C842" s="20"/>
      <c r="D842" s="21" t="s">
        <v>305</v>
      </c>
      <c r="E842" s="22" t="s">
        <v>306</v>
      </c>
      <c r="F842" s="22" t="s">
        <v>307</v>
      </c>
      <c r="G842" s="23" t="s">
        <v>306</v>
      </c>
      <c r="H842" s="24" t="s">
        <v>307</v>
      </c>
      <c r="I842" s="25" t="s">
        <v>308</v>
      </c>
    </row>
    <row r="843" spans="1:9" x14ac:dyDescent="0.25">
      <c r="A843" s="26"/>
      <c r="B843" s="27"/>
      <c r="C843" s="28"/>
      <c r="D843" s="29"/>
      <c r="E843" s="29"/>
      <c r="F843" s="29"/>
      <c r="G843" s="30"/>
      <c r="H843" s="30"/>
      <c r="I843" s="31"/>
    </row>
    <row r="844" spans="1:9" x14ac:dyDescent="0.25">
      <c r="A844" s="26"/>
      <c r="B844" s="27"/>
      <c r="C844" s="28"/>
      <c r="D844" s="29"/>
      <c r="E844" s="29"/>
      <c r="F844" s="29"/>
      <c r="G844" s="30"/>
      <c r="H844" s="30"/>
      <c r="I844" s="31"/>
    </row>
    <row r="845" spans="1:9" x14ac:dyDescent="0.25">
      <c r="A845" s="26"/>
      <c r="B845" s="27"/>
      <c r="C845" s="28"/>
      <c r="D845" s="29"/>
      <c r="E845" s="29"/>
      <c r="F845" s="29"/>
      <c r="G845" s="30"/>
      <c r="H845" s="30"/>
      <c r="I845" s="31"/>
    </row>
    <row r="846" spans="1:9" x14ac:dyDescent="0.25">
      <c r="A846" s="26"/>
      <c r="B846" s="27"/>
      <c r="C846" s="28"/>
      <c r="D846" s="29"/>
      <c r="E846" s="29"/>
      <c r="F846" s="29"/>
      <c r="G846" s="30"/>
      <c r="H846" s="30"/>
      <c r="I846" s="31"/>
    </row>
    <row r="847" spans="1:9" x14ac:dyDescent="0.25">
      <c r="A847" s="26"/>
      <c r="B847" s="27"/>
      <c r="C847" s="28"/>
      <c r="D847" s="29"/>
      <c r="E847" s="29"/>
      <c r="F847" s="29"/>
      <c r="G847" s="30"/>
      <c r="H847" s="30"/>
      <c r="I847" s="31"/>
    </row>
    <row r="848" spans="1:9" x14ac:dyDescent="0.25">
      <c r="A848" s="26"/>
      <c r="B848" s="27"/>
      <c r="C848" s="28"/>
      <c r="D848" s="29"/>
      <c r="E848" s="29"/>
      <c r="F848" s="29"/>
      <c r="G848" s="30"/>
      <c r="H848" s="30"/>
      <c r="I848" s="31"/>
    </row>
    <row r="849" spans="1:9" x14ac:dyDescent="0.25">
      <c r="A849" s="26"/>
      <c r="B849" s="27"/>
      <c r="C849" s="28"/>
      <c r="D849" s="29"/>
      <c r="E849" s="29"/>
      <c r="F849" s="29"/>
      <c r="G849" s="30"/>
      <c r="H849" s="30"/>
      <c r="I849" s="31"/>
    </row>
    <row r="850" spans="1:9" x14ac:dyDescent="0.25">
      <c r="A850" s="10"/>
      <c r="B850" s="32"/>
      <c r="C850" s="11"/>
      <c r="D850" s="12"/>
      <c r="E850" s="12"/>
      <c r="F850" s="12" t="s">
        <v>309</v>
      </c>
      <c r="G850" s="11"/>
      <c r="H850" s="14"/>
      <c r="I850" s="15">
        <f>+SUBTOTAL(9,I843:I849)</f>
        <v>0</v>
      </c>
    </row>
    <row r="851" spans="1:9" x14ac:dyDescent="0.25">
      <c r="A851" s="33" t="s">
        <v>303</v>
      </c>
      <c r="B851" s="34" t="s">
        <v>310</v>
      </c>
      <c r="C851" s="35"/>
      <c r="D851" s="36"/>
      <c r="E851" s="36"/>
      <c r="F851" s="36"/>
      <c r="G851" s="23" t="s">
        <v>305</v>
      </c>
      <c r="H851" s="37" t="s">
        <v>311</v>
      </c>
      <c r="I851" s="38" t="s">
        <v>312</v>
      </c>
    </row>
    <row r="852" spans="1:9" x14ac:dyDescent="0.25">
      <c r="A852" s="26" t="s">
        <v>349</v>
      </c>
      <c r="B852" s="27" t="s">
        <v>350</v>
      </c>
      <c r="C852" s="28"/>
      <c r="D852" s="39"/>
      <c r="E852" s="39"/>
      <c r="F852" s="39"/>
      <c r="G852" s="40">
        <v>1</v>
      </c>
      <c r="H852" s="29">
        <v>23.704899999999999</v>
      </c>
      <c r="I852" s="31">
        <f>G852*H852</f>
        <v>23.704899999999999</v>
      </c>
    </row>
    <row r="853" spans="1:9" x14ac:dyDescent="0.25">
      <c r="A853" s="26"/>
      <c r="B853" s="27"/>
      <c r="C853" s="28"/>
      <c r="D853" s="39"/>
      <c r="E853" s="39"/>
      <c r="F853" s="39"/>
      <c r="G853" s="40"/>
      <c r="H853" s="29"/>
      <c r="I853" s="31"/>
    </row>
    <row r="854" spans="1:9" x14ac:dyDescent="0.25">
      <c r="A854" s="26"/>
      <c r="B854" s="27"/>
      <c r="C854" s="28"/>
      <c r="D854" s="39"/>
      <c r="E854" s="39"/>
      <c r="F854" s="39"/>
      <c r="G854" s="40"/>
      <c r="H854" s="29"/>
      <c r="I854" s="31"/>
    </row>
    <row r="855" spans="1:9" x14ac:dyDescent="0.25">
      <c r="A855" s="26" t="s">
        <v>313</v>
      </c>
      <c r="B855" s="27"/>
      <c r="C855" s="28"/>
      <c r="D855" s="39"/>
      <c r="E855" s="39"/>
      <c r="F855" s="39"/>
      <c r="G855" s="40"/>
      <c r="H855" s="29"/>
      <c r="I855" s="31"/>
    </row>
    <row r="856" spans="1:9" x14ac:dyDescent="0.25">
      <c r="A856" s="26" t="s">
        <v>313</v>
      </c>
      <c r="B856" s="27"/>
      <c r="C856" s="28"/>
      <c r="D856" s="39"/>
      <c r="E856" s="39"/>
      <c r="F856" s="39"/>
      <c r="G856" s="40"/>
      <c r="H856" s="29"/>
      <c r="I856" s="31"/>
    </row>
    <row r="857" spans="1:9" x14ac:dyDescent="0.25">
      <c r="A857" s="26" t="s">
        <v>313</v>
      </c>
      <c r="B857" s="27"/>
      <c r="C857" s="28"/>
      <c r="D857" s="39"/>
      <c r="E857" s="39"/>
      <c r="F857" s="39"/>
      <c r="G857" s="40"/>
      <c r="H857" s="29"/>
      <c r="I857" s="31"/>
    </row>
    <row r="858" spans="1:9" x14ac:dyDescent="0.25">
      <c r="A858" s="10"/>
      <c r="B858" s="32"/>
      <c r="C858" s="11"/>
      <c r="D858" s="12"/>
      <c r="E858" s="12"/>
      <c r="F858" s="12" t="s">
        <v>314</v>
      </c>
      <c r="G858" s="11"/>
      <c r="H858" s="14"/>
      <c r="I858" s="15">
        <f>+SUBTOTAL(9,I852:I857)</f>
        <v>23.704899999999999</v>
      </c>
    </row>
    <row r="859" spans="1:9" x14ac:dyDescent="0.25">
      <c r="A859" s="10"/>
      <c r="B859" s="32"/>
      <c r="C859" s="11"/>
      <c r="D859" s="12"/>
      <c r="E859" s="12" t="s">
        <v>315</v>
      </c>
      <c r="F859" s="12"/>
      <c r="G859" s="11"/>
      <c r="H859" s="14">
        <v>0.2051</v>
      </c>
      <c r="I859" s="15">
        <f>(H859*I858)</f>
        <v>4.8618749899999996</v>
      </c>
    </row>
    <row r="860" spans="1:9" x14ac:dyDescent="0.25">
      <c r="A860" s="10"/>
      <c r="B860" s="32"/>
      <c r="C860" s="11"/>
      <c r="D860" s="12"/>
      <c r="E860" s="12" t="s">
        <v>316</v>
      </c>
      <c r="F860" s="12"/>
      <c r="G860" s="11"/>
      <c r="H860" s="14"/>
      <c r="I860" s="15">
        <f>+SUBTOTAL(9,I851:I859)</f>
        <v>28.566774989999999</v>
      </c>
    </row>
    <row r="861" spans="1:9" x14ac:dyDescent="0.25">
      <c r="A861" s="10"/>
      <c r="B861" s="32"/>
      <c r="C861" s="11"/>
      <c r="D861" s="12"/>
      <c r="E861" s="12"/>
      <c r="F861" s="12" t="s">
        <v>317</v>
      </c>
      <c r="G861" s="11"/>
      <c r="H861" s="14"/>
      <c r="I861" s="15">
        <f>+SUBTOTAL(9,I843:I860)</f>
        <v>28.566774989999999</v>
      </c>
    </row>
    <row r="862" spans="1:9" x14ac:dyDescent="0.25">
      <c r="A862" s="10"/>
      <c r="B862" s="32" t="s">
        <v>318</v>
      </c>
      <c r="C862" s="11">
        <v>5.6</v>
      </c>
      <c r="D862" s="12"/>
      <c r="E862" s="12"/>
      <c r="F862" s="12" t="s">
        <v>319</v>
      </c>
      <c r="G862" s="11"/>
      <c r="H862" s="14"/>
      <c r="I862" s="15">
        <f>(I861/C862)</f>
        <v>5.1012098196428575</v>
      </c>
    </row>
    <row r="863" spans="1:9" x14ac:dyDescent="0.25">
      <c r="A863" s="33" t="s">
        <v>303</v>
      </c>
      <c r="B863" s="34" t="s">
        <v>320</v>
      </c>
      <c r="C863" s="35"/>
      <c r="D863" s="36"/>
      <c r="E863" s="36"/>
      <c r="F863" s="22" t="s">
        <v>321</v>
      </c>
      <c r="G863" s="23" t="s">
        <v>322</v>
      </c>
      <c r="H863" s="37" t="s">
        <v>323</v>
      </c>
      <c r="I863" s="38" t="s">
        <v>324</v>
      </c>
    </row>
    <row r="864" spans="1:9" x14ac:dyDescent="0.25">
      <c r="A864" s="26" t="s">
        <v>440</v>
      </c>
      <c r="B864" s="27" t="s">
        <v>334</v>
      </c>
      <c r="C864" s="28"/>
      <c r="D864" s="39"/>
      <c r="E864" s="39"/>
      <c r="F864" s="41" t="s">
        <v>64</v>
      </c>
      <c r="G864" s="75">
        <v>0.35</v>
      </c>
      <c r="H864" s="29">
        <v>586.04539999999997</v>
      </c>
      <c r="I864" s="31">
        <f>H864*G864</f>
        <v>205.11588999999998</v>
      </c>
    </row>
    <row r="865" spans="1:9" x14ac:dyDescent="0.25">
      <c r="A865" s="26" t="s">
        <v>351</v>
      </c>
      <c r="B865" s="27" t="s">
        <v>352</v>
      </c>
      <c r="C865" s="28"/>
      <c r="D865" s="39"/>
      <c r="E865" s="39"/>
      <c r="F865" s="41" t="s">
        <v>64</v>
      </c>
      <c r="G865" s="29">
        <v>4.4020000000000001</v>
      </c>
      <c r="H865" s="29">
        <v>1.1739999999999999</v>
      </c>
      <c r="I865" s="31">
        <f>H865*G865</f>
        <v>5.167948</v>
      </c>
    </row>
    <row r="866" spans="1:9" x14ac:dyDescent="0.25">
      <c r="A866" s="26"/>
      <c r="B866" s="27"/>
      <c r="C866" s="28"/>
      <c r="D866" s="39"/>
      <c r="E866" s="39"/>
      <c r="F866" s="41"/>
      <c r="G866" s="29"/>
      <c r="H866" s="29"/>
      <c r="I866" s="31"/>
    </row>
    <row r="867" spans="1:9" x14ac:dyDescent="0.25">
      <c r="A867" s="26"/>
      <c r="B867" s="27"/>
      <c r="C867" s="28"/>
      <c r="D867" s="39"/>
      <c r="E867" s="39"/>
      <c r="F867" s="41"/>
      <c r="G867" s="29"/>
      <c r="H867" s="29"/>
      <c r="I867" s="31"/>
    </row>
    <row r="868" spans="1:9" x14ac:dyDescent="0.25">
      <c r="A868" s="26"/>
      <c r="B868" s="27"/>
      <c r="C868" s="28"/>
      <c r="D868" s="39"/>
      <c r="E868" s="39"/>
      <c r="F868" s="41"/>
      <c r="G868" s="29"/>
      <c r="H868" s="29"/>
      <c r="I868" s="31"/>
    </row>
    <row r="869" spans="1:9" x14ac:dyDescent="0.25">
      <c r="A869" s="26"/>
      <c r="B869" s="27"/>
      <c r="C869" s="28"/>
      <c r="D869" s="39"/>
      <c r="E869" s="39"/>
      <c r="F869" s="41"/>
      <c r="G869" s="29"/>
      <c r="H869" s="29"/>
      <c r="I869" s="31"/>
    </row>
    <row r="870" spans="1:9" x14ac:dyDescent="0.25">
      <c r="A870" s="26" t="s">
        <v>313</v>
      </c>
      <c r="B870" s="27"/>
      <c r="C870" s="28"/>
      <c r="D870" s="39"/>
      <c r="E870" s="39"/>
      <c r="F870" s="42"/>
      <c r="G870" s="40"/>
      <c r="H870" s="29"/>
      <c r="I870" s="31"/>
    </row>
    <row r="871" spans="1:9" x14ac:dyDescent="0.25">
      <c r="A871" s="10"/>
      <c r="B871" s="32"/>
      <c r="C871" s="11"/>
      <c r="D871" s="12"/>
      <c r="E871" s="12"/>
      <c r="F871" s="12" t="s">
        <v>325</v>
      </c>
      <c r="G871" s="11"/>
      <c r="H871" s="14"/>
      <c r="I871" s="15">
        <f>+SUBTOTAL(9,I864:I870)</f>
        <v>210.28383799999997</v>
      </c>
    </row>
    <row r="872" spans="1:9" x14ac:dyDescent="0.25">
      <c r="A872" s="33" t="s">
        <v>303</v>
      </c>
      <c r="B872" s="34" t="s">
        <v>326</v>
      </c>
      <c r="C872" s="35"/>
      <c r="D872" s="36"/>
      <c r="E872" s="36"/>
      <c r="F872" s="22" t="s">
        <v>321</v>
      </c>
      <c r="G872" s="23" t="s">
        <v>322</v>
      </c>
      <c r="H872" s="37" t="s">
        <v>323</v>
      </c>
      <c r="I872" s="38" t="s">
        <v>324</v>
      </c>
    </row>
    <row r="873" spans="1:9" x14ac:dyDescent="0.25">
      <c r="A873" s="26" t="s">
        <v>353</v>
      </c>
      <c r="B873" s="27" t="s">
        <v>354</v>
      </c>
      <c r="C873" s="28"/>
      <c r="D873" s="39"/>
      <c r="E873" s="39"/>
      <c r="F873" s="27" t="s">
        <v>3</v>
      </c>
      <c r="G873" s="29">
        <v>55</v>
      </c>
      <c r="H873" s="29">
        <v>0.32219999999999999</v>
      </c>
      <c r="I873" s="31">
        <f>H873*G873</f>
        <v>17.721</v>
      </c>
    </row>
    <row r="874" spans="1:9" x14ac:dyDescent="0.25">
      <c r="A874" s="26" t="s">
        <v>355</v>
      </c>
      <c r="B874" s="27" t="s">
        <v>356</v>
      </c>
      <c r="C874" s="28"/>
      <c r="D874" s="39"/>
      <c r="E874" s="39"/>
      <c r="F874" s="27" t="s">
        <v>3</v>
      </c>
      <c r="G874" s="76">
        <v>30.039489126418399</v>
      </c>
      <c r="H874" s="29">
        <v>0.60419999999999996</v>
      </c>
      <c r="I874" s="31">
        <f>H874*G874</f>
        <v>18.149859330181997</v>
      </c>
    </row>
    <row r="875" spans="1:9" x14ac:dyDescent="0.25">
      <c r="A875" s="77" t="s">
        <v>363</v>
      </c>
      <c r="B875" s="78" t="s">
        <v>370</v>
      </c>
      <c r="C875" s="79"/>
      <c r="D875" s="80"/>
      <c r="E875" s="80"/>
      <c r="F875" s="81" t="s">
        <v>3</v>
      </c>
      <c r="G875" s="76">
        <v>6.3691000000000004</v>
      </c>
      <c r="H875" s="76">
        <v>1</v>
      </c>
      <c r="I875" s="82">
        <f>H875*G875</f>
        <v>6.3691000000000004</v>
      </c>
    </row>
    <row r="876" spans="1:9" x14ac:dyDescent="0.25">
      <c r="A876" s="83" t="s">
        <v>371</v>
      </c>
      <c r="B876" s="83" t="s">
        <v>372</v>
      </c>
      <c r="C876" s="79"/>
      <c r="D876" s="80"/>
      <c r="E876" s="80"/>
      <c r="F876" s="84" t="s">
        <v>3</v>
      </c>
      <c r="G876" s="85">
        <v>20.78</v>
      </c>
      <c r="H876" s="76">
        <v>1</v>
      </c>
      <c r="I876" s="82">
        <f>H876*G876</f>
        <v>20.78</v>
      </c>
    </row>
    <row r="877" spans="1:9" x14ac:dyDescent="0.25">
      <c r="A877" s="26" t="s">
        <v>313</v>
      </c>
      <c r="B877" s="27"/>
      <c r="C877" s="28"/>
      <c r="D877" s="39"/>
      <c r="E877" s="39"/>
      <c r="F877" s="42"/>
      <c r="G877" s="40"/>
      <c r="H877" s="29"/>
      <c r="I877" s="31"/>
    </row>
    <row r="878" spans="1:9" x14ac:dyDescent="0.25">
      <c r="A878" s="10"/>
      <c r="B878" s="32"/>
      <c r="C878" s="11"/>
      <c r="D878" s="12"/>
      <c r="E878" s="12"/>
      <c r="F878" s="12" t="s">
        <v>327</v>
      </c>
      <c r="G878" s="11"/>
      <c r="H878" s="14"/>
      <c r="I878" s="15">
        <f>+SUBTOTAL(9,I873:I877)</f>
        <v>63.019959330182004</v>
      </c>
    </row>
    <row r="879" spans="1:9" x14ac:dyDescent="0.25">
      <c r="A879" s="33" t="s">
        <v>303</v>
      </c>
      <c r="B879" s="34" t="s">
        <v>328</v>
      </c>
      <c r="C879" s="23" t="s">
        <v>329</v>
      </c>
      <c r="D879" s="35"/>
      <c r="E879" s="22" t="s">
        <v>330</v>
      </c>
      <c r="F879" s="22" t="s">
        <v>331</v>
      </c>
      <c r="G879" s="23" t="s">
        <v>332</v>
      </c>
      <c r="H879" s="37" t="s">
        <v>323</v>
      </c>
      <c r="I879" s="38" t="s">
        <v>333</v>
      </c>
    </row>
    <row r="880" spans="1:9" x14ac:dyDescent="0.25">
      <c r="A880" s="86" t="s">
        <v>344</v>
      </c>
      <c r="B880" s="81" t="s">
        <v>345</v>
      </c>
      <c r="C880" s="85" t="s">
        <v>334</v>
      </c>
      <c r="D880" s="87"/>
      <c r="E880" s="84" t="s">
        <v>38</v>
      </c>
      <c r="F880" s="76">
        <v>16.2</v>
      </c>
      <c r="G880" s="76">
        <v>0.29886791443850302</v>
      </c>
      <c r="H880" s="76">
        <v>0</v>
      </c>
      <c r="I880" s="82">
        <v>0</v>
      </c>
    </row>
    <row r="881" spans="1:9" x14ac:dyDescent="0.25">
      <c r="A881" s="86" t="s">
        <v>401</v>
      </c>
      <c r="B881" s="81" t="s">
        <v>402</v>
      </c>
      <c r="C881" s="85" t="s">
        <v>403</v>
      </c>
      <c r="D881" s="87"/>
      <c r="E881" s="84" t="s">
        <v>38</v>
      </c>
      <c r="F881" s="76">
        <v>30</v>
      </c>
      <c r="G881" s="76">
        <v>0.75066705202312101</v>
      </c>
      <c r="H881" s="29">
        <v>0.58604540000000005</v>
      </c>
      <c r="I881" s="31">
        <f t="shared" ref="I881:I887" si="13">H881*G881*F881</f>
        <v>13.197749183091325</v>
      </c>
    </row>
    <row r="882" spans="1:9" x14ac:dyDescent="0.25">
      <c r="A882" s="86" t="s">
        <v>404</v>
      </c>
      <c r="B882" s="81" t="s">
        <v>405</v>
      </c>
      <c r="C882" s="85" t="s">
        <v>403</v>
      </c>
      <c r="D882" s="87"/>
      <c r="E882" s="84" t="s">
        <v>38</v>
      </c>
      <c r="F882" s="76">
        <v>0.30000000000000004</v>
      </c>
      <c r="G882" s="76">
        <v>1.0067085271317799</v>
      </c>
      <c r="H882" s="29">
        <v>0.58604540000000005</v>
      </c>
      <c r="I882" s="31">
        <f t="shared" si="13"/>
        <v>0.17699307043990647</v>
      </c>
    </row>
    <row r="883" spans="1:9" x14ac:dyDescent="0.25">
      <c r="A883" s="26" t="s">
        <v>357</v>
      </c>
      <c r="B883" s="27" t="s">
        <v>358</v>
      </c>
      <c r="C883" s="40" t="s">
        <v>335</v>
      </c>
      <c r="D883" s="43"/>
      <c r="E883" s="42" t="s">
        <v>38</v>
      </c>
      <c r="F883" s="29">
        <v>159</v>
      </c>
      <c r="G883" s="29">
        <v>0.31082780748663102</v>
      </c>
      <c r="H883" s="29">
        <v>0.76829999999999998</v>
      </c>
      <c r="I883" s="31">
        <f t="shared" si="13"/>
        <v>37.970631714224602</v>
      </c>
    </row>
    <row r="884" spans="1:9" x14ac:dyDescent="0.25">
      <c r="A884" s="26" t="s">
        <v>359</v>
      </c>
      <c r="B884" s="27" t="s">
        <v>360</v>
      </c>
      <c r="C884" s="40" t="s">
        <v>335</v>
      </c>
      <c r="D884" s="43"/>
      <c r="E884" s="42" t="s">
        <v>38</v>
      </c>
      <c r="F884" s="29">
        <v>30</v>
      </c>
      <c r="G884" s="29">
        <v>0.45948458498023703</v>
      </c>
      <c r="H884" s="29">
        <v>0.76829999999999998</v>
      </c>
      <c r="I884" s="31">
        <f t="shared" si="13"/>
        <v>10.590660199209482</v>
      </c>
    </row>
    <row r="885" spans="1:9" x14ac:dyDescent="0.25">
      <c r="A885" s="26" t="s">
        <v>361</v>
      </c>
      <c r="B885" s="27" t="s">
        <v>362</v>
      </c>
      <c r="C885" s="40" t="s">
        <v>335</v>
      </c>
      <c r="D885" s="43"/>
      <c r="E885" s="42" t="s">
        <v>38</v>
      </c>
      <c r="F885" s="29">
        <v>0.30000000000000004</v>
      </c>
      <c r="G885" s="29">
        <v>0.59009949238578707</v>
      </c>
      <c r="H885" s="29">
        <v>0.76829999999999998</v>
      </c>
      <c r="I885" s="31">
        <f t="shared" si="13"/>
        <v>0.13601203200000009</v>
      </c>
    </row>
    <row r="886" spans="1:9" x14ac:dyDescent="0.25">
      <c r="A886" s="26" t="s">
        <v>359</v>
      </c>
      <c r="B886" s="27" t="s">
        <v>360</v>
      </c>
      <c r="C886" s="40" t="s">
        <v>336</v>
      </c>
      <c r="D886" s="43"/>
      <c r="E886" s="42" t="s">
        <v>38</v>
      </c>
      <c r="F886" s="29">
        <v>16.100000000000001</v>
      </c>
      <c r="G886" s="29">
        <v>0.45948458498023703</v>
      </c>
      <c r="H886" s="29">
        <v>1.0173000000000001</v>
      </c>
      <c r="I886" s="31">
        <f t="shared" si="13"/>
        <v>7.5256820596363632</v>
      </c>
    </row>
    <row r="887" spans="1:9" x14ac:dyDescent="0.25">
      <c r="A887" s="26" t="s">
        <v>361</v>
      </c>
      <c r="B887" s="27" t="s">
        <v>362</v>
      </c>
      <c r="C887" s="40" t="s">
        <v>336</v>
      </c>
      <c r="D887" s="43"/>
      <c r="E887" s="42" t="s">
        <v>38</v>
      </c>
      <c r="F887" s="29">
        <v>3</v>
      </c>
      <c r="G887" s="29">
        <v>0.59009949238578707</v>
      </c>
      <c r="H887" s="29">
        <v>1.0173000000000001</v>
      </c>
      <c r="I887" s="31">
        <f t="shared" si="13"/>
        <v>1.800924640812184</v>
      </c>
    </row>
    <row r="888" spans="1:9" x14ac:dyDescent="0.25">
      <c r="A888" s="10"/>
      <c r="B888" s="32"/>
      <c r="C888" s="11"/>
      <c r="D888" s="12"/>
      <c r="E888" s="12"/>
      <c r="F888" s="12" t="s">
        <v>337</v>
      </c>
      <c r="G888" s="11"/>
      <c r="H888" s="14"/>
      <c r="I888" s="15">
        <f>+SUBTOTAL(9,I880:I887)</f>
        <v>71.398652899413861</v>
      </c>
    </row>
    <row r="889" spans="1:9" x14ac:dyDescent="0.25">
      <c r="A889" s="10" t="s">
        <v>338</v>
      </c>
      <c r="B889" s="32"/>
      <c r="C889" s="11"/>
      <c r="D889" s="12"/>
      <c r="E889" s="12"/>
      <c r="F889" s="12"/>
      <c r="G889" s="11"/>
      <c r="H889" s="14"/>
      <c r="I889" s="62">
        <f>+SUBTOTAL(9,I862:I887)</f>
        <v>349.80366004923877</v>
      </c>
    </row>
    <row r="890" spans="1:9" x14ac:dyDescent="0.25">
      <c r="A890" s="10" t="s">
        <v>339</v>
      </c>
      <c r="B890" s="32"/>
      <c r="C890" s="11">
        <v>26.7</v>
      </c>
      <c r="D890" s="12"/>
      <c r="E890" s="12"/>
      <c r="F890" s="12"/>
      <c r="G890" s="11"/>
      <c r="H890" s="14"/>
      <c r="I890" s="15">
        <f>(I889*C890/100*100)/100</f>
        <v>93.397577233146748</v>
      </c>
    </row>
    <row r="891" spans="1:9" ht="15.75" thickBot="1" x14ac:dyDescent="0.3">
      <c r="A891" s="65" t="s">
        <v>340</v>
      </c>
      <c r="B891" s="65"/>
      <c r="C891" s="66"/>
      <c r="D891" s="67"/>
      <c r="E891" s="67"/>
      <c r="F891" s="67"/>
      <c r="G891" s="66"/>
      <c r="H891" s="68"/>
      <c r="I891" s="74">
        <f>+I889+I890</f>
        <v>443.20123728238553</v>
      </c>
    </row>
    <row r="892" spans="1:9" x14ac:dyDescent="0.25">
      <c r="A892" s="3"/>
      <c r="B892" s="4"/>
      <c r="C892" s="59" t="s">
        <v>297</v>
      </c>
      <c r="D892" s="5"/>
      <c r="E892" s="5"/>
      <c r="F892" s="6"/>
      <c r="G892" s="7"/>
      <c r="H892" s="8"/>
      <c r="I892" s="9"/>
    </row>
    <row r="893" spans="1:9" x14ac:dyDescent="0.25">
      <c r="A893" s="10" t="s">
        <v>298</v>
      </c>
      <c r="B893" s="88" t="s">
        <v>408</v>
      </c>
      <c r="C893" s="11"/>
      <c r="D893" s="12"/>
      <c r="E893" s="12"/>
      <c r="F893" s="12"/>
      <c r="G893" s="13" t="s">
        <v>299</v>
      </c>
      <c r="H893" s="61" t="s">
        <v>1</v>
      </c>
      <c r="I893" s="15" t="s">
        <v>1</v>
      </c>
    </row>
    <row r="894" spans="1:9" x14ac:dyDescent="0.25">
      <c r="A894" s="10"/>
      <c r="B894" s="16"/>
      <c r="C894" s="11"/>
      <c r="D894" s="17"/>
      <c r="E894" s="17" t="s">
        <v>300</v>
      </c>
      <c r="F894" s="12"/>
      <c r="G894" s="13" t="s">
        <v>301</v>
      </c>
      <c r="H894" s="14"/>
      <c r="I894" s="15" t="s">
        <v>302</v>
      </c>
    </row>
    <row r="895" spans="1:9" x14ac:dyDescent="0.25">
      <c r="A895" s="18" t="s">
        <v>303</v>
      </c>
      <c r="B895" s="19" t="s">
        <v>304</v>
      </c>
      <c r="C895" s="20"/>
      <c r="D895" s="21" t="s">
        <v>305</v>
      </c>
      <c r="E895" s="22" t="s">
        <v>306</v>
      </c>
      <c r="F895" s="22" t="s">
        <v>307</v>
      </c>
      <c r="G895" s="23" t="s">
        <v>306</v>
      </c>
      <c r="H895" s="24" t="s">
        <v>307</v>
      </c>
      <c r="I895" s="25" t="s">
        <v>308</v>
      </c>
    </row>
    <row r="896" spans="1:9" x14ac:dyDescent="0.25">
      <c r="A896" s="26"/>
      <c r="B896" s="27"/>
      <c r="C896" s="28"/>
      <c r="D896" s="29"/>
      <c r="E896" s="29"/>
      <c r="F896" s="29"/>
      <c r="G896" s="30"/>
      <c r="H896" s="30"/>
      <c r="I896" s="31"/>
    </row>
    <row r="897" spans="1:9" x14ac:dyDescent="0.25">
      <c r="A897" s="26"/>
      <c r="B897" s="27"/>
      <c r="C897" s="28"/>
      <c r="D897" s="29"/>
      <c r="E897" s="29"/>
      <c r="F897" s="29"/>
      <c r="G897" s="30"/>
      <c r="H897" s="30"/>
      <c r="I897" s="31"/>
    </row>
    <row r="898" spans="1:9" x14ac:dyDescent="0.25">
      <c r="A898" s="26"/>
      <c r="B898" s="27"/>
      <c r="C898" s="28"/>
      <c r="D898" s="29"/>
      <c r="E898" s="29"/>
      <c r="F898" s="29"/>
      <c r="G898" s="30"/>
      <c r="H898" s="30"/>
      <c r="I898" s="31"/>
    </row>
    <row r="899" spans="1:9" x14ac:dyDescent="0.25">
      <c r="A899" s="26"/>
      <c r="B899" s="27"/>
      <c r="C899" s="28"/>
      <c r="D899" s="29"/>
      <c r="E899" s="29"/>
      <c r="F899" s="29"/>
      <c r="G899" s="30"/>
      <c r="H899" s="30"/>
      <c r="I899" s="31"/>
    </row>
    <row r="900" spans="1:9" x14ac:dyDescent="0.25">
      <c r="A900" s="26"/>
      <c r="B900" s="27"/>
      <c r="C900" s="28"/>
      <c r="D900" s="29"/>
      <c r="E900" s="29"/>
      <c r="F900" s="29"/>
      <c r="G900" s="30"/>
      <c r="H900" s="30"/>
      <c r="I900" s="31"/>
    </row>
    <row r="901" spans="1:9" x14ac:dyDescent="0.25">
      <c r="A901" s="26"/>
      <c r="B901" s="27"/>
      <c r="C901" s="28"/>
      <c r="D901" s="29"/>
      <c r="E901" s="29"/>
      <c r="F901" s="29"/>
      <c r="G901" s="30"/>
      <c r="H901" s="30"/>
      <c r="I901" s="31"/>
    </row>
    <row r="902" spans="1:9" x14ac:dyDescent="0.25">
      <c r="A902" s="26"/>
      <c r="B902" s="27"/>
      <c r="C902" s="28"/>
      <c r="D902" s="29"/>
      <c r="E902" s="29"/>
      <c r="F902" s="29"/>
      <c r="G902" s="30"/>
      <c r="H902" s="30"/>
      <c r="I902" s="31"/>
    </row>
    <row r="903" spans="1:9" x14ac:dyDescent="0.25">
      <c r="A903" s="10"/>
      <c r="B903" s="32"/>
      <c r="C903" s="11"/>
      <c r="D903" s="12"/>
      <c r="E903" s="12"/>
      <c r="F903" s="12" t="s">
        <v>309</v>
      </c>
      <c r="G903" s="11"/>
      <c r="H903" s="14"/>
      <c r="I903" s="15">
        <f>+SUBTOTAL(9,I896:I902)</f>
        <v>0</v>
      </c>
    </row>
    <row r="904" spans="1:9" x14ac:dyDescent="0.25">
      <c r="A904" s="33" t="s">
        <v>303</v>
      </c>
      <c r="B904" s="34" t="s">
        <v>310</v>
      </c>
      <c r="C904" s="35"/>
      <c r="D904" s="36"/>
      <c r="E904" s="36"/>
      <c r="F904" s="36"/>
      <c r="G904" s="23" t="s">
        <v>305</v>
      </c>
      <c r="H904" s="37" t="s">
        <v>311</v>
      </c>
      <c r="I904" s="38" t="s">
        <v>312</v>
      </c>
    </row>
    <row r="905" spans="1:9" x14ac:dyDescent="0.25">
      <c r="A905" s="26"/>
      <c r="B905" s="27"/>
      <c r="C905" s="28"/>
      <c r="D905" s="39"/>
      <c r="E905" s="39"/>
      <c r="F905" s="39"/>
      <c r="G905" s="40"/>
      <c r="H905" s="29"/>
      <c r="I905" s="31">
        <f>G905*H905</f>
        <v>0</v>
      </c>
    </row>
    <row r="906" spans="1:9" x14ac:dyDescent="0.25">
      <c r="A906" s="26"/>
      <c r="B906" s="27"/>
      <c r="C906" s="28"/>
      <c r="D906" s="39"/>
      <c r="E906" s="39"/>
      <c r="F906" s="39"/>
      <c r="G906" s="40"/>
      <c r="H906" s="29"/>
      <c r="I906" s="31"/>
    </row>
    <row r="907" spans="1:9" x14ac:dyDescent="0.25">
      <c r="A907" s="26"/>
      <c r="B907" s="27"/>
      <c r="C907" s="28"/>
      <c r="D907" s="39"/>
      <c r="E907" s="39"/>
      <c r="F907" s="39"/>
      <c r="G907" s="40"/>
      <c r="H907" s="29"/>
      <c r="I907" s="31"/>
    </row>
    <row r="908" spans="1:9" x14ac:dyDescent="0.25">
      <c r="A908" s="26" t="s">
        <v>313</v>
      </c>
      <c r="B908" s="27"/>
      <c r="C908" s="28"/>
      <c r="D908" s="39"/>
      <c r="E908" s="39"/>
      <c r="F908" s="39"/>
      <c r="G908" s="40"/>
      <c r="H908" s="29"/>
      <c r="I908" s="31"/>
    </row>
    <row r="909" spans="1:9" x14ac:dyDescent="0.25">
      <c r="A909" s="26" t="s">
        <v>313</v>
      </c>
      <c r="B909" s="27"/>
      <c r="C909" s="28"/>
      <c r="D909" s="39"/>
      <c r="E909" s="39"/>
      <c r="F909" s="39"/>
      <c r="G909" s="40"/>
      <c r="H909" s="29"/>
      <c r="I909" s="31"/>
    </row>
    <row r="910" spans="1:9" x14ac:dyDescent="0.25">
      <c r="A910" s="26" t="s">
        <v>313</v>
      </c>
      <c r="B910" s="27"/>
      <c r="C910" s="28"/>
      <c r="D910" s="39"/>
      <c r="E910" s="39"/>
      <c r="F910" s="39"/>
      <c r="G910" s="40"/>
      <c r="H910" s="29"/>
      <c r="I910" s="31"/>
    </row>
    <row r="911" spans="1:9" x14ac:dyDescent="0.25">
      <c r="A911" s="10"/>
      <c r="B911" s="32"/>
      <c r="C911" s="11"/>
      <c r="D911" s="12"/>
      <c r="E911" s="12"/>
      <c r="F911" s="12" t="s">
        <v>314</v>
      </c>
      <c r="G911" s="11"/>
      <c r="H911" s="14"/>
      <c r="I911" s="15">
        <f>+SUBTOTAL(9,I905:I910)</f>
        <v>0</v>
      </c>
    </row>
    <row r="912" spans="1:9" x14ac:dyDescent="0.25">
      <c r="A912" s="10"/>
      <c r="B912" s="32"/>
      <c r="C912" s="11"/>
      <c r="D912" s="12"/>
      <c r="E912" s="12" t="s">
        <v>315</v>
      </c>
      <c r="F912" s="12"/>
      <c r="G912" s="11"/>
      <c r="H912" s="14">
        <v>0.2051</v>
      </c>
      <c r="I912" s="15">
        <f>(H912*I911)</f>
        <v>0</v>
      </c>
    </row>
    <row r="913" spans="1:9" x14ac:dyDescent="0.25">
      <c r="A913" s="10"/>
      <c r="B913" s="32"/>
      <c r="C913" s="11"/>
      <c r="D913" s="12"/>
      <c r="E913" s="12" t="s">
        <v>316</v>
      </c>
      <c r="F913" s="12"/>
      <c r="G913" s="11"/>
      <c r="H913" s="14"/>
      <c r="I913" s="15">
        <f>+SUBTOTAL(9,I904:I912)</f>
        <v>0</v>
      </c>
    </row>
    <row r="914" spans="1:9" x14ac:dyDescent="0.25">
      <c r="A914" s="10"/>
      <c r="B914" s="32"/>
      <c r="C914" s="11"/>
      <c r="D914" s="12"/>
      <c r="E914" s="12"/>
      <c r="F914" s="12" t="s">
        <v>317</v>
      </c>
      <c r="G914" s="11"/>
      <c r="H914" s="14"/>
      <c r="I914" s="15">
        <f>+SUBTOTAL(9,I896:I913)</f>
        <v>0</v>
      </c>
    </row>
    <row r="915" spans="1:9" x14ac:dyDescent="0.25">
      <c r="A915" s="10"/>
      <c r="B915" s="32" t="s">
        <v>318</v>
      </c>
      <c r="C915" s="11">
        <v>2.5</v>
      </c>
      <c r="D915" s="12"/>
      <c r="E915" s="12"/>
      <c r="F915" s="12" t="s">
        <v>319</v>
      </c>
      <c r="G915" s="11"/>
      <c r="H915" s="14"/>
      <c r="I915" s="15">
        <f>(I914/C915)</f>
        <v>0</v>
      </c>
    </row>
    <row r="916" spans="1:9" x14ac:dyDescent="0.25">
      <c r="A916" s="33" t="s">
        <v>303</v>
      </c>
      <c r="B916" s="34" t="s">
        <v>320</v>
      </c>
      <c r="C916" s="35"/>
      <c r="D916" s="36"/>
      <c r="E916" s="36"/>
      <c r="F916" s="22" t="s">
        <v>321</v>
      </c>
      <c r="G916" s="23" t="s">
        <v>322</v>
      </c>
      <c r="H916" s="37" t="s">
        <v>323</v>
      </c>
      <c r="I916" s="38" t="s">
        <v>324</v>
      </c>
    </row>
    <row r="917" spans="1:9" x14ac:dyDescent="0.25">
      <c r="A917" s="26" t="s">
        <v>440</v>
      </c>
      <c r="B917" s="27" t="s">
        <v>334</v>
      </c>
      <c r="C917" s="28"/>
      <c r="D917" s="39"/>
      <c r="E917" s="39"/>
      <c r="F917" s="41" t="s">
        <v>64</v>
      </c>
      <c r="G917" s="75">
        <v>0.35</v>
      </c>
      <c r="H917" s="29">
        <v>350</v>
      </c>
      <c r="I917" s="31">
        <f>H917*G917</f>
        <v>122.49999999999999</v>
      </c>
    </row>
    <row r="918" spans="1:9" x14ac:dyDescent="0.25">
      <c r="A918" s="26"/>
      <c r="B918" s="27"/>
      <c r="C918" s="28"/>
      <c r="D918" s="39"/>
      <c r="E918" s="39"/>
      <c r="F918" s="41"/>
      <c r="G918" s="29"/>
      <c r="H918" s="29"/>
      <c r="I918" s="31"/>
    </row>
    <row r="919" spans="1:9" x14ac:dyDescent="0.25">
      <c r="A919" s="26"/>
      <c r="B919" s="27"/>
      <c r="C919" s="28"/>
      <c r="D919" s="39"/>
      <c r="E919" s="39"/>
      <c r="F919" s="41"/>
      <c r="G919" s="29"/>
      <c r="H919" s="29"/>
      <c r="I919" s="31"/>
    </row>
    <row r="920" spans="1:9" x14ac:dyDescent="0.25">
      <c r="A920" s="26"/>
      <c r="B920" s="27"/>
      <c r="C920" s="28"/>
      <c r="D920" s="39"/>
      <c r="E920" s="39"/>
      <c r="F920" s="41"/>
      <c r="G920" s="29"/>
      <c r="H920" s="29"/>
      <c r="I920" s="31"/>
    </row>
    <row r="921" spans="1:9" x14ac:dyDescent="0.25">
      <c r="A921" s="26"/>
      <c r="B921" s="27"/>
      <c r="C921" s="28"/>
      <c r="D921" s="39"/>
      <c r="E921" s="39"/>
      <c r="F921" s="41"/>
      <c r="G921" s="29"/>
      <c r="H921" s="29"/>
      <c r="I921" s="31"/>
    </row>
    <row r="922" spans="1:9" x14ac:dyDescent="0.25">
      <c r="A922" s="26"/>
      <c r="B922" s="27"/>
      <c r="C922" s="28"/>
      <c r="D922" s="39"/>
      <c r="E922" s="39"/>
      <c r="F922" s="41"/>
      <c r="G922" s="29"/>
      <c r="H922" s="29"/>
      <c r="I922" s="31"/>
    </row>
    <row r="923" spans="1:9" x14ac:dyDescent="0.25">
      <c r="A923" s="26" t="s">
        <v>313</v>
      </c>
      <c r="B923" s="27"/>
      <c r="C923" s="28"/>
      <c r="D923" s="39"/>
      <c r="E923" s="39"/>
      <c r="F923" s="42"/>
      <c r="G923" s="40"/>
      <c r="H923" s="29"/>
      <c r="I923" s="31"/>
    </row>
    <row r="924" spans="1:9" x14ac:dyDescent="0.25">
      <c r="A924" s="10"/>
      <c r="B924" s="32"/>
      <c r="C924" s="11"/>
      <c r="D924" s="12"/>
      <c r="E924" s="12"/>
      <c r="F924" s="12" t="s">
        <v>325</v>
      </c>
      <c r="G924" s="11"/>
      <c r="H924" s="14"/>
      <c r="I924" s="15">
        <f>+SUBTOTAL(9,I917:I923)</f>
        <v>122.49999999999999</v>
      </c>
    </row>
    <row r="925" spans="1:9" x14ac:dyDescent="0.25">
      <c r="A925" s="33" t="s">
        <v>303</v>
      </c>
      <c r="B925" s="34" t="s">
        <v>326</v>
      </c>
      <c r="C925" s="35"/>
      <c r="D925" s="36"/>
      <c r="E925" s="36"/>
      <c r="F925" s="22" t="s">
        <v>321</v>
      </c>
      <c r="G925" s="23" t="s">
        <v>322</v>
      </c>
      <c r="H925" s="37" t="s">
        <v>323</v>
      </c>
      <c r="I925" s="38" t="s">
        <v>324</v>
      </c>
    </row>
    <row r="926" spans="1:9" x14ac:dyDescent="0.25">
      <c r="A926" s="26" t="s">
        <v>353</v>
      </c>
      <c r="B926" s="27" t="s">
        <v>354</v>
      </c>
      <c r="C926" s="28"/>
      <c r="D926" s="39"/>
      <c r="E926" s="39"/>
      <c r="F926" s="27" t="s">
        <v>3</v>
      </c>
      <c r="G926" s="29">
        <v>55</v>
      </c>
      <c r="H926" s="29">
        <v>0.61599999999999999</v>
      </c>
      <c r="I926" s="31">
        <f>H926*G926</f>
        <v>33.880000000000003</v>
      </c>
    </row>
    <row r="927" spans="1:9" x14ac:dyDescent="0.25">
      <c r="A927" s="26" t="s">
        <v>355</v>
      </c>
      <c r="B927" s="27" t="s">
        <v>356</v>
      </c>
      <c r="C927" s="28"/>
      <c r="D927" s="39"/>
      <c r="E927" s="39"/>
      <c r="F927" s="27" t="s">
        <v>3</v>
      </c>
      <c r="G927" s="76">
        <v>30.039489126418399</v>
      </c>
      <c r="H927" s="29">
        <v>0.76800000000000002</v>
      </c>
      <c r="I927" s="31">
        <f>H927*G927</f>
        <v>23.070327649089332</v>
      </c>
    </row>
    <row r="928" spans="1:9" x14ac:dyDescent="0.25">
      <c r="A928" s="77" t="s">
        <v>363</v>
      </c>
      <c r="B928" s="78" t="s">
        <v>406</v>
      </c>
      <c r="C928" s="79"/>
      <c r="D928" s="80"/>
      <c r="E928" s="80"/>
      <c r="F928" s="81" t="s">
        <v>3</v>
      </c>
      <c r="G928" s="76">
        <v>6.0476000000000001</v>
      </c>
      <c r="H928" s="76">
        <v>1</v>
      </c>
      <c r="I928" s="82">
        <f>H928*G928</f>
        <v>6.0476000000000001</v>
      </c>
    </row>
    <row r="929" spans="1:9" x14ac:dyDescent="0.25">
      <c r="A929" s="83" t="s">
        <v>371</v>
      </c>
      <c r="B929" s="83" t="s">
        <v>372</v>
      </c>
      <c r="C929" s="79"/>
      <c r="D929" s="80"/>
      <c r="E929" s="80"/>
      <c r="F929" s="84" t="s">
        <v>3</v>
      </c>
      <c r="G929" s="85">
        <v>20.78</v>
      </c>
      <c r="H929" s="76">
        <v>1</v>
      </c>
      <c r="I929" s="82">
        <f>H929*G929</f>
        <v>20.78</v>
      </c>
    </row>
    <row r="930" spans="1:9" x14ac:dyDescent="0.25">
      <c r="A930" s="26" t="s">
        <v>313</v>
      </c>
      <c r="B930" s="27"/>
      <c r="C930" s="28"/>
      <c r="D930" s="39"/>
      <c r="E930" s="39"/>
      <c r="F930" s="42"/>
      <c r="G930" s="40"/>
      <c r="H930" s="29"/>
      <c r="I930" s="31"/>
    </row>
    <row r="931" spans="1:9" x14ac:dyDescent="0.25">
      <c r="A931" s="10"/>
      <c r="B931" s="32"/>
      <c r="C931" s="11"/>
      <c r="D931" s="12"/>
      <c r="E931" s="12"/>
      <c r="F931" s="12" t="s">
        <v>327</v>
      </c>
      <c r="G931" s="11"/>
      <c r="H931" s="14"/>
      <c r="I931" s="15">
        <f>+SUBTOTAL(9,I926:I930)</f>
        <v>83.777927649089335</v>
      </c>
    </row>
    <row r="932" spans="1:9" x14ac:dyDescent="0.25">
      <c r="A932" s="33" t="s">
        <v>303</v>
      </c>
      <c r="B932" s="34" t="s">
        <v>328</v>
      </c>
      <c r="C932" s="23" t="s">
        <v>329</v>
      </c>
      <c r="D932" s="35"/>
      <c r="E932" s="22" t="s">
        <v>330</v>
      </c>
      <c r="F932" s="22" t="s">
        <v>331</v>
      </c>
      <c r="G932" s="23" t="s">
        <v>332</v>
      </c>
      <c r="H932" s="37" t="s">
        <v>323</v>
      </c>
      <c r="I932" s="38" t="s">
        <v>333</v>
      </c>
    </row>
    <row r="933" spans="1:9" x14ac:dyDescent="0.25">
      <c r="A933" s="86" t="s">
        <v>344</v>
      </c>
      <c r="B933" s="81" t="s">
        <v>345</v>
      </c>
      <c r="C933" s="85" t="s">
        <v>334</v>
      </c>
      <c r="D933" s="87"/>
      <c r="E933" s="84" t="s">
        <v>38</v>
      </c>
      <c r="F933" s="76">
        <v>16.2</v>
      </c>
      <c r="G933" s="76">
        <v>0.29886791443850302</v>
      </c>
      <c r="H933" s="76">
        <v>0</v>
      </c>
      <c r="I933" s="82">
        <v>0</v>
      </c>
    </row>
    <row r="934" spans="1:9" x14ac:dyDescent="0.25">
      <c r="A934" s="26" t="s">
        <v>357</v>
      </c>
      <c r="B934" s="27" t="s">
        <v>358</v>
      </c>
      <c r="C934" s="40" t="s">
        <v>335</v>
      </c>
      <c r="D934" s="43"/>
      <c r="E934" s="42" t="s">
        <v>38</v>
      </c>
      <c r="F934" s="29">
        <v>159</v>
      </c>
      <c r="G934" s="76">
        <v>0.31082780748663102</v>
      </c>
      <c r="H934" s="76">
        <v>0.92399999999999993</v>
      </c>
      <c r="I934" s="31">
        <f t="shared" ref="I934:I936" si="14">H934*G934*F934</f>
        <v>45.665578164705877</v>
      </c>
    </row>
    <row r="935" spans="1:9" x14ac:dyDescent="0.25">
      <c r="A935" s="26" t="s">
        <v>359</v>
      </c>
      <c r="B935" s="27" t="s">
        <v>382</v>
      </c>
      <c r="C935" s="40" t="s">
        <v>336</v>
      </c>
      <c r="D935" s="43"/>
      <c r="E935" s="42" t="s">
        <v>38</v>
      </c>
      <c r="F935" s="29">
        <v>21.1</v>
      </c>
      <c r="G935" s="76">
        <v>0.31082780748663102</v>
      </c>
      <c r="H935" s="76">
        <v>1.1520000000000001</v>
      </c>
      <c r="I935" s="31">
        <f t="shared" si="14"/>
        <v>7.5553536821390388</v>
      </c>
    </row>
    <row r="936" spans="1:9" x14ac:dyDescent="0.25">
      <c r="A936" s="26" t="s">
        <v>361</v>
      </c>
      <c r="B936" s="27" t="s">
        <v>383</v>
      </c>
      <c r="C936" s="40" t="s">
        <v>336</v>
      </c>
      <c r="D936" s="43"/>
      <c r="E936" s="42" t="s">
        <v>38</v>
      </c>
      <c r="F936" s="29">
        <v>5.9</v>
      </c>
      <c r="G936" s="76">
        <v>0.46686586345381526</v>
      </c>
      <c r="H936" s="76">
        <v>1.1520000000000001</v>
      </c>
      <c r="I936" s="31">
        <f t="shared" si="14"/>
        <v>3.1731939007228922</v>
      </c>
    </row>
    <row r="937" spans="1:9" x14ac:dyDescent="0.25">
      <c r="A937" s="10"/>
      <c r="B937" s="32"/>
      <c r="C937" s="11"/>
      <c r="D937" s="12"/>
      <c r="E937" s="12"/>
      <c r="F937" s="12" t="s">
        <v>337</v>
      </c>
      <c r="G937" s="11"/>
      <c r="H937" s="14"/>
      <c r="I937" s="15">
        <f>+SUBTOTAL(9,I933:I936)</f>
        <v>56.394125747567813</v>
      </c>
    </row>
    <row r="938" spans="1:9" x14ac:dyDescent="0.25">
      <c r="A938" s="10" t="s">
        <v>338</v>
      </c>
      <c r="B938" s="32"/>
      <c r="C938" s="11"/>
      <c r="D938" s="12"/>
      <c r="E938" s="12"/>
      <c r="F938" s="12"/>
      <c r="G938" s="11"/>
      <c r="H938" s="14"/>
      <c r="I938" s="62">
        <f>+SUBTOTAL(9,I915:I936)</f>
        <v>262.67205339665708</v>
      </c>
    </row>
    <row r="939" spans="1:9" x14ac:dyDescent="0.25">
      <c r="A939" s="10" t="s">
        <v>339</v>
      </c>
      <c r="B939" s="32"/>
      <c r="C939" s="11" t="s">
        <v>1</v>
      </c>
      <c r="D939" s="12"/>
      <c r="E939" s="12"/>
      <c r="F939" s="12"/>
      <c r="G939" s="11"/>
      <c r="H939" s="14"/>
      <c r="I939" s="15" t="s">
        <v>1</v>
      </c>
    </row>
    <row r="940" spans="1:9" ht="15.75" thickBot="1" x14ac:dyDescent="0.3">
      <c r="A940" s="65" t="s">
        <v>340</v>
      </c>
      <c r="B940" s="65"/>
      <c r="C940" s="66"/>
      <c r="D940" s="67"/>
      <c r="E940" s="67"/>
      <c r="F940" s="67"/>
      <c r="G940" s="66"/>
      <c r="H940" s="68"/>
      <c r="I940" s="74" t="s">
        <v>1</v>
      </c>
    </row>
    <row r="941" spans="1:9" x14ac:dyDescent="0.25">
      <c r="A941" s="3"/>
      <c r="B941" s="4"/>
      <c r="C941" s="59" t="s">
        <v>297</v>
      </c>
      <c r="D941" s="5"/>
      <c r="E941" s="5"/>
      <c r="F941" s="6"/>
      <c r="G941" s="7"/>
      <c r="H941" s="8"/>
      <c r="I941" s="9"/>
    </row>
    <row r="942" spans="1:9" x14ac:dyDescent="0.25">
      <c r="A942" s="10" t="s">
        <v>298</v>
      </c>
      <c r="B942" s="88" t="s">
        <v>186</v>
      </c>
      <c r="C942" s="11"/>
      <c r="D942" s="12"/>
      <c r="E942" s="12"/>
      <c r="F942" s="12"/>
      <c r="G942" s="13" t="s">
        <v>299</v>
      </c>
      <c r="H942" s="61" t="s">
        <v>1</v>
      </c>
      <c r="I942" s="15" t="s">
        <v>1</v>
      </c>
    </row>
    <row r="943" spans="1:9" x14ac:dyDescent="0.25">
      <c r="A943" s="10"/>
      <c r="B943" s="16"/>
      <c r="C943" s="11"/>
      <c r="D943" s="17"/>
      <c r="E943" s="17" t="s">
        <v>300</v>
      </c>
      <c r="F943" s="12"/>
      <c r="G943" s="13" t="s">
        <v>301</v>
      </c>
      <c r="H943" s="14"/>
      <c r="I943" s="15" t="s">
        <v>302</v>
      </c>
    </row>
    <row r="944" spans="1:9" x14ac:dyDescent="0.25">
      <c r="A944" s="18" t="s">
        <v>303</v>
      </c>
      <c r="B944" s="19" t="s">
        <v>304</v>
      </c>
      <c r="C944" s="20"/>
      <c r="D944" s="21" t="s">
        <v>305</v>
      </c>
      <c r="E944" s="22" t="s">
        <v>306</v>
      </c>
      <c r="F944" s="22" t="s">
        <v>307</v>
      </c>
      <c r="G944" s="23" t="s">
        <v>306</v>
      </c>
      <c r="H944" s="24" t="s">
        <v>307</v>
      </c>
      <c r="I944" s="25" t="s">
        <v>308</v>
      </c>
    </row>
    <row r="945" spans="1:9" x14ac:dyDescent="0.25">
      <c r="A945" s="26"/>
      <c r="B945" s="27"/>
      <c r="C945" s="28"/>
      <c r="D945" s="29"/>
      <c r="E945" s="29"/>
      <c r="F945" s="29"/>
      <c r="G945" s="30"/>
      <c r="H945" s="30"/>
      <c r="I945" s="31"/>
    </row>
    <row r="946" spans="1:9" x14ac:dyDescent="0.25">
      <c r="A946" s="26"/>
      <c r="B946" s="27"/>
      <c r="C946" s="28"/>
      <c r="D946" s="29"/>
      <c r="E946" s="29"/>
      <c r="F946" s="29"/>
      <c r="G946" s="30"/>
      <c r="H946" s="30"/>
      <c r="I946" s="31"/>
    </row>
    <row r="947" spans="1:9" x14ac:dyDescent="0.25">
      <c r="A947" s="26"/>
      <c r="B947" s="27"/>
      <c r="C947" s="28"/>
      <c r="D947" s="29"/>
      <c r="E947" s="29"/>
      <c r="F947" s="29"/>
      <c r="G947" s="30"/>
      <c r="H947" s="30"/>
      <c r="I947" s="31"/>
    </row>
    <row r="948" spans="1:9" x14ac:dyDescent="0.25">
      <c r="A948" s="26"/>
      <c r="B948" s="27"/>
      <c r="C948" s="28"/>
      <c r="D948" s="29"/>
      <c r="E948" s="29"/>
      <c r="F948" s="29"/>
      <c r="G948" s="30"/>
      <c r="H948" s="30"/>
      <c r="I948" s="31"/>
    </row>
    <row r="949" spans="1:9" x14ac:dyDescent="0.25">
      <c r="A949" s="26"/>
      <c r="B949" s="27"/>
      <c r="C949" s="28"/>
      <c r="D949" s="29"/>
      <c r="E949" s="29"/>
      <c r="F949" s="29"/>
      <c r="G949" s="30"/>
      <c r="H949" s="30"/>
      <c r="I949" s="31"/>
    </row>
    <row r="950" spans="1:9" x14ac:dyDescent="0.25">
      <c r="A950" s="26"/>
      <c r="B950" s="27"/>
      <c r="C950" s="28"/>
      <c r="D950" s="29"/>
      <c r="E950" s="29"/>
      <c r="F950" s="29"/>
      <c r="G950" s="30"/>
      <c r="H950" s="30"/>
      <c r="I950" s="31"/>
    </row>
    <row r="951" spans="1:9" x14ac:dyDescent="0.25">
      <c r="A951" s="26"/>
      <c r="B951" s="27"/>
      <c r="C951" s="28"/>
      <c r="D951" s="29"/>
      <c r="E951" s="29"/>
      <c r="F951" s="29"/>
      <c r="G951" s="30"/>
      <c r="H951" s="30"/>
      <c r="I951" s="31"/>
    </row>
    <row r="952" spans="1:9" x14ac:dyDescent="0.25">
      <c r="A952" s="10"/>
      <c r="B952" s="32"/>
      <c r="C952" s="11"/>
      <c r="D952" s="12"/>
      <c r="E952" s="12"/>
      <c r="F952" s="12" t="s">
        <v>309</v>
      </c>
      <c r="G952" s="11"/>
      <c r="H952" s="14"/>
      <c r="I952" s="15">
        <f>+SUBTOTAL(9,I945:I951)</f>
        <v>0</v>
      </c>
    </row>
    <row r="953" spans="1:9" x14ac:dyDescent="0.25">
      <c r="A953" s="33" t="s">
        <v>303</v>
      </c>
      <c r="B953" s="34" t="s">
        <v>310</v>
      </c>
      <c r="C953" s="35"/>
      <c r="D953" s="36"/>
      <c r="E953" s="36"/>
      <c r="F953" s="36"/>
      <c r="G953" s="23" t="s">
        <v>305</v>
      </c>
      <c r="H953" s="37" t="s">
        <v>311</v>
      </c>
      <c r="I953" s="38" t="s">
        <v>312</v>
      </c>
    </row>
    <row r="954" spans="1:9" x14ac:dyDescent="0.25">
      <c r="A954" s="26"/>
      <c r="B954" s="27"/>
      <c r="C954" s="28"/>
      <c r="D954" s="39"/>
      <c r="E954" s="39"/>
      <c r="F954" s="39"/>
      <c r="G954" s="40"/>
      <c r="H954" s="29"/>
      <c r="I954" s="31"/>
    </row>
    <row r="955" spans="1:9" x14ac:dyDescent="0.25">
      <c r="A955" s="26"/>
      <c r="B955" s="27"/>
      <c r="C955" s="28"/>
      <c r="D955" s="39"/>
      <c r="E955" s="39"/>
      <c r="F955" s="39"/>
      <c r="G955" s="40"/>
      <c r="H955" s="29"/>
      <c r="I955" s="31"/>
    </row>
    <row r="956" spans="1:9" x14ac:dyDescent="0.25">
      <c r="A956" s="26"/>
      <c r="B956" s="27"/>
      <c r="C956" s="28"/>
      <c r="D956" s="39"/>
      <c r="E956" s="39"/>
      <c r="F956" s="39"/>
      <c r="G956" s="40"/>
      <c r="H956" s="29"/>
      <c r="I956" s="31"/>
    </row>
    <row r="957" spans="1:9" x14ac:dyDescent="0.25">
      <c r="A957" s="26" t="s">
        <v>313</v>
      </c>
      <c r="B957" s="27"/>
      <c r="C957" s="28"/>
      <c r="D957" s="39"/>
      <c r="E957" s="39"/>
      <c r="F957" s="39"/>
      <c r="G957" s="40"/>
      <c r="H957" s="29"/>
      <c r="I957" s="31"/>
    </row>
    <row r="958" spans="1:9" x14ac:dyDescent="0.25">
      <c r="A958" s="26" t="s">
        <v>313</v>
      </c>
      <c r="B958" s="27"/>
      <c r="C958" s="28"/>
      <c r="D958" s="39"/>
      <c r="E958" s="39"/>
      <c r="F958" s="39"/>
      <c r="G958" s="40"/>
      <c r="H958" s="29"/>
      <c r="I958" s="31"/>
    </row>
    <row r="959" spans="1:9" x14ac:dyDescent="0.25">
      <c r="A959" s="26" t="s">
        <v>313</v>
      </c>
      <c r="B959" s="27"/>
      <c r="C959" s="28"/>
      <c r="D959" s="39"/>
      <c r="E959" s="39"/>
      <c r="F959" s="39"/>
      <c r="G959" s="40"/>
      <c r="H959" s="29"/>
      <c r="I959" s="31"/>
    </row>
    <row r="960" spans="1:9" x14ac:dyDescent="0.25">
      <c r="A960" s="10"/>
      <c r="B960" s="32"/>
      <c r="C960" s="11"/>
      <c r="D960" s="12"/>
      <c r="E960" s="12"/>
      <c r="F960" s="12" t="s">
        <v>314</v>
      </c>
      <c r="G960" s="11"/>
      <c r="H960" s="14"/>
      <c r="I960" s="15"/>
    </row>
    <row r="961" spans="1:9" x14ac:dyDescent="0.25">
      <c r="A961" s="10"/>
      <c r="B961" s="32"/>
      <c r="C961" s="11"/>
      <c r="D961" s="12"/>
      <c r="E961" s="12" t="s">
        <v>315</v>
      </c>
      <c r="F961" s="12"/>
      <c r="G961" s="11"/>
      <c r="H961" s="14"/>
      <c r="I961" s="15"/>
    </row>
    <row r="962" spans="1:9" x14ac:dyDescent="0.25">
      <c r="A962" s="10"/>
      <c r="B962" s="32"/>
      <c r="C962" s="11"/>
      <c r="D962" s="12"/>
      <c r="E962" s="12" t="s">
        <v>316</v>
      </c>
      <c r="F962" s="12"/>
      <c r="G962" s="11"/>
      <c r="H962" s="14"/>
      <c r="I962" s="15"/>
    </row>
    <row r="963" spans="1:9" x14ac:dyDescent="0.25">
      <c r="A963" s="10"/>
      <c r="B963" s="32"/>
      <c r="C963" s="11"/>
      <c r="D963" s="12"/>
      <c r="E963" s="12"/>
      <c r="F963" s="12" t="s">
        <v>317</v>
      </c>
      <c r="G963" s="11"/>
      <c r="H963" s="14"/>
      <c r="I963" s="15"/>
    </row>
    <row r="964" spans="1:9" x14ac:dyDescent="0.25">
      <c r="A964" s="10"/>
      <c r="B964" s="32" t="s">
        <v>318</v>
      </c>
      <c r="C964" s="11"/>
      <c r="D964" s="12"/>
      <c r="E964" s="12"/>
      <c r="F964" s="12" t="s">
        <v>319</v>
      </c>
      <c r="G964" s="11"/>
      <c r="H964" s="14"/>
      <c r="I964" s="15"/>
    </row>
    <row r="965" spans="1:9" x14ac:dyDescent="0.25">
      <c r="A965" s="33" t="s">
        <v>303</v>
      </c>
      <c r="B965" s="34" t="s">
        <v>320</v>
      </c>
      <c r="C965" s="35"/>
      <c r="D965" s="36"/>
      <c r="E965" s="36"/>
      <c r="F965" s="22" t="s">
        <v>321</v>
      </c>
      <c r="G965" s="23" t="s">
        <v>322</v>
      </c>
      <c r="H965" s="37" t="s">
        <v>323</v>
      </c>
      <c r="I965" s="38" t="s">
        <v>324</v>
      </c>
    </row>
    <row r="966" spans="1:9" x14ac:dyDescent="0.25">
      <c r="A966" s="26" t="s">
        <v>440</v>
      </c>
      <c r="B966" s="27" t="s">
        <v>334</v>
      </c>
      <c r="C966" s="28"/>
      <c r="D966" s="39"/>
      <c r="E966" s="39"/>
      <c r="F966" s="41" t="s">
        <v>64</v>
      </c>
      <c r="G966" s="75">
        <v>0.35</v>
      </c>
      <c r="H966" s="29">
        <v>270</v>
      </c>
      <c r="I966" s="31">
        <f>H966*G966</f>
        <v>94.5</v>
      </c>
    </row>
    <row r="967" spans="1:9" x14ac:dyDescent="0.25">
      <c r="A967" s="26"/>
      <c r="B967" s="27"/>
      <c r="C967" s="28"/>
      <c r="D967" s="39"/>
      <c r="E967" s="39"/>
      <c r="F967" s="41"/>
      <c r="G967" s="29"/>
      <c r="H967" s="29"/>
      <c r="I967" s="31"/>
    </row>
    <row r="968" spans="1:9" x14ac:dyDescent="0.25">
      <c r="A968" s="26"/>
      <c r="B968" s="27"/>
      <c r="C968" s="28"/>
      <c r="D968" s="39"/>
      <c r="E968" s="39"/>
      <c r="F968" s="41"/>
      <c r="G968" s="29"/>
      <c r="H968" s="29"/>
      <c r="I968" s="31"/>
    </row>
    <row r="969" spans="1:9" x14ac:dyDescent="0.25">
      <c r="A969" s="26"/>
      <c r="B969" s="27"/>
      <c r="C969" s="28"/>
      <c r="D969" s="39"/>
      <c r="E969" s="39"/>
      <c r="F969" s="41"/>
      <c r="G969" s="29"/>
      <c r="H969" s="29"/>
      <c r="I969" s="31"/>
    </row>
    <row r="970" spans="1:9" x14ac:dyDescent="0.25">
      <c r="A970" s="26"/>
      <c r="B970" s="27"/>
      <c r="C970" s="28"/>
      <c r="D970" s="39"/>
      <c r="E970" s="39"/>
      <c r="F970" s="41"/>
      <c r="G970" s="29"/>
      <c r="H970" s="29"/>
      <c r="I970" s="31"/>
    </row>
    <row r="971" spans="1:9" x14ac:dyDescent="0.25">
      <c r="A971" s="26"/>
      <c r="B971" s="27"/>
      <c r="C971" s="28"/>
      <c r="D971" s="39"/>
      <c r="E971" s="39"/>
      <c r="F971" s="41"/>
      <c r="G971" s="29"/>
      <c r="H971" s="29"/>
      <c r="I971" s="31"/>
    </row>
    <row r="972" spans="1:9" x14ac:dyDescent="0.25">
      <c r="A972" s="26" t="s">
        <v>313</v>
      </c>
      <c r="B972" s="27"/>
      <c r="C972" s="28"/>
      <c r="D972" s="39"/>
      <c r="E972" s="39"/>
      <c r="F972" s="42"/>
      <c r="G972" s="40"/>
      <c r="H972" s="29"/>
      <c r="I972" s="31"/>
    </row>
    <row r="973" spans="1:9" x14ac:dyDescent="0.25">
      <c r="A973" s="10"/>
      <c r="B973" s="32"/>
      <c r="C973" s="11"/>
      <c r="D973" s="12"/>
      <c r="E973" s="12"/>
      <c r="F973" s="12" t="s">
        <v>325</v>
      </c>
      <c r="G973" s="11"/>
      <c r="H973" s="14"/>
      <c r="I973" s="15">
        <f>+SUBTOTAL(9,I966:I972)</f>
        <v>94.5</v>
      </c>
    </row>
    <row r="974" spans="1:9" x14ac:dyDescent="0.25">
      <c r="A974" s="33" t="s">
        <v>303</v>
      </c>
      <c r="B974" s="34" t="s">
        <v>326</v>
      </c>
      <c r="C974" s="35"/>
      <c r="D974" s="36"/>
      <c r="E974" s="36"/>
      <c r="F974" s="22" t="s">
        <v>321</v>
      </c>
      <c r="G974" s="23" t="s">
        <v>322</v>
      </c>
      <c r="H974" s="37" t="s">
        <v>323</v>
      </c>
      <c r="I974" s="38" t="s">
        <v>324</v>
      </c>
    </row>
    <row r="975" spans="1:9" x14ac:dyDescent="0.25">
      <c r="A975" s="26" t="s">
        <v>353</v>
      </c>
      <c r="B975" s="27" t="s">
        <v>354</v>
      </c>
      <c r="C975" s="28"/>
      <c r="D975" s="39"/>
      <c r="E975" s="39"/>
      <c r="F975" s="27" t="s">
        <v>3</v>
      </c>
      <c r="G975" s="29">
        <v>55</v>
      </c>
      <c r="H975" s="29">
        <v>0.93</v>
      </c>
      <c r="I975" s="31">
        <f>H975*G975</f>
        <v>51.150000000000006</v>
      </c>
    </row>
    <row r="976" spans="1:9" x14ac:dyDescent="0.25">
      <c r="A976" s="26" t="s">
        <v>355</v>
      </c>
      <c r="B976" s="27" t="s">
        <v>356</v>
      </c>
      <c r="C976" s="28"/>
      <c r="D976" s="39"/>
      <c r="E976" s="39"/>
      <c r="F976" s="27" t="s">
        <v>3</v>
      </c>
      <c r="G976" s="76">
        <v>30.039489126418399</v>
      </c>
      <c r="H976" s="29">
        <v>0.84</v>
      </c>
      <c r="I976" s="31">
        <f>H976*G976</f>
        <v>25.233170866191454</v>
      </c>
    </row>
    <row r="977" spans="1:9" x14ac:dyDescent="0.25">
      <c r="A977" s="77" t="s">
        <v>363</v>
      </c>
      <c r="B977" s="78" t="s">
        <v>406</v>
      </c>
      <c r="C977" s="79"/>
      <c r="D977" s="80"/>
      <c r="E977" s="80"/>
      <c r="F977" s="81" t="s">
        <v>3</v>
      </c>
      <c r="G977" s="76">
        <v>6.0476000000000001</v>
      </c>
      <c r="H977" s="76">
        <v>1</v>
      </c>
      <c r="I977" s="82">
        <f>H977*G977</f>
        <v>6.0476000000000001</v>
      </c>
    </row>
    <row r="978" spans="1:9" x14ac:dyDescent="0.25">
      <c r="A978" s="83" t="s">
        <v>371</v>
      </c>
      <c r="B978" s="83" t="s">
        <v>372</v>
      </c>
      <c r="C978" s="79"/>
      <c r="D978" s="80"/>
      <c r="E978" s="80"/>
      <c r="F978" s="84" t="s">
        <v>3</v>
      </c>
      <c r="G978" s="85">
        <v>20.78</v>
      </c>
      <c r="H978" s="76">
        <v>1</v>
      </c>
      <c r="I978" s="82">
        <f>H978*G978</f>
        <v>20.78</v>
      </c>
    </row>
    <row r="979" spans="1:9" x14ac:dyDescent="0.25">
      <c r="A979" s="86" t="s">
        <v>409</v>
      </c>
      <c r="B979" s="81" t="s">
        <v>410</v>
      </c>
      <c r="C979" s="79"/>
      <c r="D979" s="80"/>
      <c r="E979" s="80"/>
      <c r="F979" s="81" t="s">
        <v>3</v>
      </c>
      <c r="G979" s="76">
        <v>37.882800000000003</v>
      </c>
      <c r="H979" s="76">
        <v>0.34500000000000003</v>
      </c>
      <c r="I979" s="82">
        <f>H979*G979</f>
        <v>13.069566000000002</v>
      </c>
    </row>
    <row r="980" spans="1:9" x14ac:dyDescent="0.25">
      <c r="A980" s="10"/>
      <c r="B980" s="32"/>
      <c r="C980" s="11"/>
      <c r="D980" s="12"/>
      <c r="E980" s="12"/>
      <c r="F980" s="12" t="s">
        <v>327</v>
      </c>
      <c r="G980" s="11"/>
      <c r="H980" s="14"/>
      <c r="I980" s="15">
        <f>SUM(I975:I979)</f>
        <v>116.28033686619148</v>
      </c>
    </row>
    <row r="981" spans="1:9" x14ac:dyDescent="0.25">
      <c r="A981" s="33" t="s">
        <v>303</v>
      </c>
      <c r="B981" s="34" t="s">
        <v>328</v>
      </c>
      <c r="C981" s="23" t="s">
        <v>329</v>
      </c>
      <c r="D981" s="35"/>
      <c r="E981" s="22" t="s">
        <v>330</v>
      </c>
      <c r="F981" s="22" t="s">
        <v>331</v>
      </c>
      <c r="G981" s="23" t="s">
        <v>332</v>
      </c>
      <c r="H981" s="37" t="s">
        <v>323</v>
      </c>
      <c r="I981" s="38" t="s">
        <v>333</v>
      </c>
    </row>
    <row r="982" spans="1:9" x14ac:dyDescent="0.25">
      <c r="A982" s="86" t="s">
        <v>344</v>
      </c>
      <c r="B982" s="81" t="s">
        <v>345</v>
      </c>
      <c r="C982" s="85" t="s">
        <v>334</v>
      </c>
      <c r="D982" s="87"/>
      <c r="E982" s="84" t="s">
        <v>38</v>
      </c>
      <c r="F982" s="76">
        <v>16.2</v>
      </c>
      <c r="G982" s="76">
        <v>0.29886791443850302</v>
      </c>
      <c r="H982" s="76">
        <v>0</v>
      </c>
      <c r="I982" s="82">
        <v>0</v>
      </c>
    </row>
    <row r="983" spans="1:9" x14ac:dyDescent="0.25">
      <c r="A983" s="26" t="s">
        <v>401</v>
      </c>
      <c r="B983" s="27" t="s">
        <v>402</v>
      </c>
      <c r="C983" s="40" t="s">
        <v>334</v>
      </c>
      <c r="D983" s="43"/>
      <c r="E983" s="42" t="s">
        <v>38</v>
      </c>
      <c r="F983" s="29">
        <v>30</v>
      </c>
      <c r="G983" s="76">
        <v>0.75066705202312101</v>
      </c>
      <c r="H983" s="29">
        <v>0.27</v>
      </c>
      <c r="I983" s="31">
        <f t="shared" ref="I983:I989" si="15">H983*G983*F983</f>
        <v>6.0804031213872802</v>
      </c>
    </row>
    <row r="984" spans="1:9" x14ac:dyDescent="0.25">
      <c r="A984" s="26" t="s">
        <v>404</v>
      </c>
      <c r="B984" s="27" t="s">
        <v>438</v>
      </c>
      <c r="C984" s="40" t="s">
        <v>334</v>
      </c>
      <c r="D984" s="43"/>
      <c r="E984" s="42" t="s">
        <v>38</v>
      </c>
      <c r="F984" s="29">
        <v>0.30000000000000004</v>
      </c>
      <c r="G984" s="76">
        <v>1.0067085271317799</v>
      </c>
      <c r="H984" s="29">
        <v>0.27</v>
      </c>
      <c r="I984" s="31">
        <f t="shared" si="15"/>
        <v>8.154339069767419E-2</v>
      </c>
    </row>
    <row r="985" spans="1:9" x14ac:dyDescent="0.25">
      <c r="A985" s="26" t="s">
        <v>357</v>
      </c>
      <c r="B985" s="27" t="s">
        <v>358</v>
      </c>
      <c r="C985" s="40" t="s">
        <v>335</v>
      </c>
      <c r="D985" s="43"/>
      <c r="E985" s="42" t="s">
        <v>38</v>
      </c>
      <c r="F985" s="29">
        <v>159</v>
      </c>
      <c r="G985" s="76">
        <v>0.31082780748663102</v>
      </c>
      <c r="H985" s="76">
        <v>1.3049999999999999</v>
      </c>
      <c r="I985" s="31">
        <f t="shared" si="15"/>
        <v>64.495215914438504</v>
      </c>
    </row>
    <row r="986" spans="1:9" x14ac:dyDescent="0.25">
      <c r="A986" s="26" t="s">
        <v>359</v>
      </c>
      <c r="B986" s="27" t="s">
        <v>360</v>
      </c>
      <c r="C986" s="40" t="s">
        <v>335</v>
      </c>
      <c r="D986" s="43"/>
      <c r="E986" s="42" t="s">
        <v>38</v>
      </c>
      <c r="F986" s="29">
        <v>30</v>
      </c>
      <c r="G986" s="76">
        <v>0.45948458498023714</v>
      </c>
      <c r="H986" s="76">
        <v>1.3049999999999999</v>
      </c>
      <c r="I986" s="31">
        <f t="shared" si="15"/>
        <v>17.988821501976282</v>
      </c>
    </row>
    <row r="987" spans="1:9" x14ac:dyDescent="0.25">
      <c r="A987" s="26" t="s">
        <v>361</v>
      </c>
      <c r="B987" s="27" t="s">
        <v>362</v>
      </c>
      <c r="C987" s="40" t="s">
        <v>335</v>
      </c>
      <c r="D987" s="43"/>
      <c r="E987" s="42" t="s">
        <v>38</v>
      </c>
      <c r="F987" s="29">
        <v>0.30000000000000004</v>
      </c>
      <c r="G987" s="76">
        <v>0.59009949238578685</v>
      </c>
      <c r="H987" s="76">
        <v>1.3049999999999999</v>
      </c>
      <c r="I987" s="31">
        <f t="shared" si="15"/>
        <v>0.23102395126903558</v>
      </c>
    </row>
    <row r="988" spans="1:9" x14ac:dyDescent="0.25">
      <c r="A988" s="26" t="s">
        <v>359</v>
      </c>
      <c r="B988" s="27" t="s">
        <v>360</v>
      </c>
      <c r="C988" s="40" t="s">
        <v>336</v>
      </c>
      <c r="D988" s="43"/>
      <c r="E988" s="42" t="s">
        <v>38</v>
      </c>
      <c r="F988" s="29">
        <v>16.100000000000001</v>
      </c>
      <c r="G988" s="76">
        <v>0.45948458498023714</v>
      </c>
      <c r="H988" s="76">
        <v>1.2450000000000001</v>
      </c>
      <c r="I988" s="31">
        <f t="shared" si="15"/>
        <v>9.2101387636363654</v>
      </c>
    </row>
    <row r="989" spans="1:9" x14ac:dyDescent="0.25">
      <c r="A989" s="26" t="s">
        <v>361</v>
      </c>
      <c r="B989" s="27" t="s">
        <v>362</v>
      </c>
      <c r="C989" s="40" t="s">
        <v>336</v>
      </c>
      <c r="D989" s="43"/>
      <c r="E989" s="42" t="s">
        <v>38</v>
      </c>
      <c r="F989" s="29">
        <v>3</v>
      </c>
      <c r="G989" s="76">
        <v>0.59009949238578685</v>
      </c>
      <c r="H989" s="76">
        <v>1.2450000000000001</v>
      </c>
      <c r="I989" s="31">
        <f t="shared" si="15"/>
        <v>2.2040216040609142</v>
      </c>
    </row>
    <row r="990" spans="1:9" x14ac:dyDescent="0.25">
      <c r="A990" s="10"/>
      <c r="B990" s="32"/>
      <c r="C990" s="11"/>
      <c r="D990" s="12"/>
      <c r="E990" s="12"/>
      <c r="F990" s="12" t="s">
        <v>337</v>
      </c>
      <c r="G990" s="11"/>
      <c r="H990" s="14"/>
      <c r="I990" s="15">
        <f>+SUBTOTAL(9,I982:I989)</f>
        <v>100.29116824746605</v>
      </c>
    </row>
    <row r="991" spans="1:9" x14ac:dyDescent="0.25">
      <c r="A991" s="10" t="s">
        <v>338</v>
      </c>
      <c r="B991" s="32"/>
      <c r="C991" s="11"/>
      <c r="D991" s="12"/>
      <c r="E991" s="12"/>
      <c r="F991" s="12"/>
      <c r="G991" s="11"/>
      <c r="H991" s="14"/>
      <c r="I991" s="62">
        <f>I973+I980+I990</f>
        <v>311.07150511365751</v>
      </c>
    </row>
    <row r="992" spans="1:9" x14ac:dyDescent="0.25">
      <c r="A992" s="10" t="s">
        <v>339</v>
      </c>
      <c r="B992" s="32"/>
      <c r="C992" s="11">
        <v>26.7</v>
      </c>
      <c r="D992" s="12"/>
      <c r="E992" s="12"/>
      <c r="F992" s="12"/>
      <c r="G992" s="11"/>
      <c r="H992" s="14"/>
      <c r="I992" s="15">
        <f>I991*0.267</f>
        <v>83.056091865346559</v>
      </c>
    </row>
    <row r="993" spans="1:9" ht="15.75" thickBot="1" x14ac:dyDescent="0.3">
      <c r="A993" s="65" t="s">
        <v>340</v>
      </c>
      <c r="B993" s="65"/>
      <c r="C993" s="66"/>
      <c r="D993" s="67"/>
      <c r="E993" s="67"/>
      <c r="F993" s="67"/>
      <c r="G993" s="66"/>
      <c r="H993" s="68"/>
      <c r="I993" s="74">
        <f>+I991+I992</f>
        <v>394.12759697900407</v>
      </c>
    </row>
    <row r="994" spans="1:9" x14ac:dyDescent="0.25">
      <c r="A994" s="3"/>
      <c r="B994" s="4"/>
      <c r="C994" s="59" t="s">
        <v>297</v>
      </c>
      <c r="D994" s="5"/>
      <c r="E994" s="5"/>
      <c r="F994" s="6"/>
      <c r="G994" s="7"/>
      <c r="H994" s="8"/>
      <c r="I994" s="9"/>
    </row>
    <row r="995" spans="1:9" x14ac:dyDescent="0.25">
      <c r="A995" s="10" t="s">
        <v>298</v>
      </c>
      <c r="B995" s="88" t="s">
        <v>441</v>
      </c>
      <c r="C995" s="11"/>
      <c r="D995" s="12"/>
      <c r="E995" s="12"/>
      <c r="F995" s="12"/>
      <c r="G995" s="13" t="s">
        <v>299</v>
      </c>
      <c r="H995" s="61" t="s">
        <v>1</v>
      </c>
      <c r="I995" s="15" t="s">
        <v>1</v>
      </c>
    </row>
    <row r="996" spans="1:9" x14ac:dyDescent="0.25">
      <c r="A996" s="10"/>
      <c r="B996" s="16"/>
      <c r="C996" s="11"/>
      <c r="D996" s="17"/>
      <c r="E996" s="17" t="s">
        <v>300</v>
      </c>
      <c r="F996" s="12"/>
      <c r="G996" s="13" t="s">
        <v>301</v>
      </c>
      <c r="H996" s="14"/>
      <c r="I996" s="15" t="s">
        <v>302</v>
      </c>
    </row>
    <row r="997" spans="1:9" x14ac:dyDescent="0.25">
      <c r="A997" s="18" t="s">
        <v>303</v>
      </c>
      <c r="B997" s="19" t="s">
        <v>304</v>
      </c>
      <c r="C997" s="20"/>
      <c r="D997" s="21" t="s">
        <v>305</v>
      </c>
      <c r="E997" s="22" t="s">
        <v>306</v>
      </c>
      <c r="F997" s="22" t="s">
        <v>307</v>
      </c>
      <c r="G997" s="23" t="s">
        <v>306</v>
      </c>
      <c r="H997" s="24" t="s">
        <v>307</v>
      </c>
      <c r="I997" s="25" t="s">
        <v>308</v>
      </c>
    </row>
    <row r="998" spans="1:9" x14ac:dyDescent="0.25">
      <c r="A998" s="26"/>
      <c r="B998" s="27"/>
      <c r="C998" s="28"/>
      <c r="D998" s="29"/>
      <c r="E998" s="29"/>
      <c r="F998" s="29"/>
      <c r="G998" s="30"/>
      <c r="H998" s="30"/>
      <c r="I998" s="31"/>
    </row>
    <row r="999" spans="1:9" x14ac:dyDescent="0.25">
      <c r="A999" s="26"/>
      <c r="B999" s="27"/>
      <c r="C999" s="28"/>
      <c r="D999" s="29"/>
      <c r="E999" s="29"/>
      <c r="F999" s="29"/>
      <c r="G999" s="30"/>
      <c r="H999" s="30"/>
      <c r="I999" s="31"/>
    </row>
    <row r="1000" spans="1:9" x14ac:dyDescent="0.25">
      <c r="A1000" s="26"/>
      <c r="B1000" s="27"/>
      <c r="C1000" s="28"/>
      <c r="D1000" s="29"/>
      <c r="E1000" s="29"/>
      <c r="F1000" s="29"/>
      <c r="G1000" s="30"/>
      <c r="H1000" s="30"/>
      <c r="I1000" s="31"/>
    </row>
    <row r="1001" spans="1:9" x14ac:dyDescent="0.25">
      <c r="A1001" s="26"/>
      <c r="B1001" s="27"/>
      <c r="C1001" s="28"/>
      <c r="D1001" s="29"/>
      <c r="E1001" s="29"/>
      <c r="F1001" s="29"/>
      <c r="G1001" s="30"/>
      <c r="H1001" s="30"/>
      <c r="I1001" s="31"/>
    </row>
    <row r="1002" spans="1:9" x14ac:dyDescent="0.25">
      <c r="A1002" s="26"/>
      <c r="B1002" s="27"/>
      <c r="C1002" s="28"/>
      <c r="D1002" s="29"/>
      <c r="E1002" s="29"/>
      <c r="F1002" s="29"/>
      <c r="G1002" s="30"/>
      <c r="H1002" s="30"/>
      <c r="I1002" s="31"/>
    </row>
    <row r="1003" spans="1:9" x14ac:dyDescent="0.25">
      <c r="A1003" s="26"/>
      <c r="B1003" s="27"/>
      <c r="C1003" s="28"/>
      <c r="D1003" s="29"/>
      <c r="E1003" s="29"/>
      <c r="F1003" s="29"/>
      <c r="G1003" s="30"/>
      <c r="H1003" s="30"/>
      <c r="I1003" s="31"/>
    </row>
    <row r="1004" spans="1:9" x14ac:dyDescent="0.25">
      <c r="A1004" s="26"/>
      <c r="B1004" s="27"/>
      <c r="C1004" s="28"/>
      <c r="D1004" s="29"/>
      <c r="E1004" s="29"/>
      <c r="F1004" s="29"/>
      <c r="G1004" s="30"/>
      <c r="H1004" s="30"/>
      <c r="I1004" s="31"/>
    </row>
    <row r="1005" spans="1:9" x14ac:dyDescent="0.25">
      <c r="A1005" s="10"/>
      <c r="B1005" s="32"/>
      <c r="C1005" s="11"/>
      <c r="D1005" s="12"/>
      <c r="E1005" s="12"/>
      <c r="F1005" s="12" t="s">
        <v>309</v>
      </c>
      <c r="G1005" s="11"/>
      <c r="H1005" s="14"/>
      <c r="I1005" s="15">
        <f>+SUBTOTAL(9,I998:I1004)</f>
        <v>0</v>
      </c>
    </row>
    <row r="1006" spans="1:9" x14ac:dyDescent="0.25">
      <c r="A1006" s="33" t="s">
        <v>303</v>
      </c>
      <c r="B1006" s="34" t="s">
        <v>310</v>
      </c>
      <c r="C1006" s="35"/>
      <c r="D1006" s="36"/>
      <c r="E1006" s="36"/>
      <c r="F1006" s="36"/>
      <c r="G1006" s="23" t="s">
        <v>305</v>
      </c>
      <c r="H1006" s="37" t="s">
        <v>311</v>
      </c>
      <c r="I1006" s="38" t="s">
        <v>312</v>
      </c>
    </row>
    <row r="1007" spans="1:9" x14ac:dyDescent="0.25">
      <c r="A1007" s="26"/>
      <c r="B1007" s="27"/>
      <c r="C1007" s="28"/>
      <c r="D1007" s="39"/>
      <c r="E1007" s="39"/>
      <c r="F1007" s="39"/>
      <c r="G1007" s="40"/>
      <c r="H1007" s="29"/>
      <c r="I1007" s="31"/>
    </row>
    <row r="1008" spans="1:9" x14ac:dyDescent="0.25">
      <c r="A1008" s="26"/>
      <c r="B1008" s="27"/>
      <c r="C1008" s="28"/>
      <c r="D1008" s="39"/>
      <c r="E1008" s="39"/>
      <c r="F1008" s="39"/>
      <c r="G1008" s="40"/>
      <c r="H1008" s="29"/>
      <c r="I1008" s="31"/>
    </row>
    <row r="1009" spans="1:9" x14ac:dyDescent="0.25">
      <c r="A1009" s="26"/>
      <c r="B1009" s="27"/>
      <c r="C1009" s="28"/>
      <c r="D1009" s="39"/>
      <c r="E1009" s="39"/>
      <c r="F1009" s="39"/>
      <c r="G1009" s="40"/>
      <c r="H1009" s="29"/>
      <c r="I1009" s="31"/>
    </row>
    <row r="1010" spans="1:9" x14ac:dyDescent="0.25">
      <c r="A1010" s="26" t="s">
        <v>313</v>
      </c>
      <c r="B1010" s="27"/>
      <c r="C1010" s="28"/>
      <c r="D1010" s="39"/>
      <c r="E1010" s="39"/>
      <c r="F1010" s="39"/>
      <c r="G1010" s="40"/>
      <c r="H1010" s="29"/>
      <c r="I1010" s="31"/>
    </row>
    <row r="1011" spans="1:9" x14ac:dyDescent="0.25">
      <c r="A1011" s="26" t="s">
        <v>313</v>
      </c>
      <c r="B1011" s="27"/>
      <c r="C1011" s="28"/>
      <c r="D1011" s="39"/>
      <c r="E1011" s="39"/>
      <c r="F1011" s="39"/>
      <c r="G1011" s="40"/>
      <c r="H1011" s="29"/>
      <c r="I1011" s="31"/>
    </row>
    <row r="1012" spans="1:9" x14ac:dyDescent="0.25">
      <c r="A1012" s="26" t="s">
        <v>313</v>
      </c>
      <c r="B1012" s="27"/>
      <c r="C1012" s="28"/>
      <c r="D1012" s="39"/>
      <c r="E1012" s="39"/>
      <c r="F1012" s="39"/>
      <c r="G1012" s="40"/>
      <c r="H1012" s="29"/>
      <c r="I1012" s="31"/>
    </row>
    <row r="1013" spans="1:9" x14ac:dyDescent="0.25">
      <c r="A1013" s="10"/>
      <c r="B1013" s="32"/>
      <c r="C1013" s="11"/>
      <c r="D1013" s="12"/>
      <c r="E1013" s="12"/>
      <c r="F1013" s="12" t="s">
        <v>314</v>
      </c>
      <c r="G1013" s="11"/>
      <c r="H1013" s="14"/>
      <c r="I1013" s="15"/>
    </row>
    <row r="1014" spans="1:9" x14ac:dyDescent="0.25">
      <c r="A1014" s="10"/>
      <c r="B1014" s="32"/>
      <c r="C1014" s="11"/>
      <c r="D1014" s="12"/>
      <c r="E1014" s="12" t="s">
        <v>315</v>
      </c>
      <c r="F1014" s="12"/>
      <c r="G1014" s="11"/>
      <c r="H1014" s="14"/>
      <c r="I1014" s="15"/>
    </row>
    <row r="1015" spans="1:9" x14ac:dyDescent="0.25">
      <c r="A1015" s="10"/>
      <c r="B1015" s="32"/>
      <c r="C1015" s="11"/>
      <c r="D1015" s="12"/>
      <c r="E1015" s="12" t="s">
        <v>316</v>
      </c>
      <c r="F1015" s="12"/>
      <c r="G1015" s="11"/>
      <c r="H1015" s="14"/>
      <c r="I1015" s="15"/>
    </row>
    <row r="1016" spans="1:9" x14ac:dyDescent="0.25">
      <c r="A1016" s="10"/>
      <c r="B1016" s="32"/>
      <c r="C1016" s="11"/>
      <c r="D1016" s="12"/>
      <c r="E1016" s="12"/>
      <c r="F1016" s="12" t="s">
        <v>317</v>
      </c>
      <c r="G1016" s="11"/>
      <c r="H1016" s="14"/>
      <c r="I1016" s="15"/>
    </row>
    <row r="1017" spans="1:9" x14ac:dyDescent="0.25">
      <c r="A1017" s="10"/>
      <c r="B1017" s="32" t="s">
        <v>318</v>
      </c>
      <c r="C1017" s="11"/>
      <c r="D1017" s="12"/>
      <c r="E1017" s="12"/>
      <c r="F1017" s="12" t="s">
        <v>319</v>
      </c>
      <c r="G1017" s="11"/>
      <c r="H1017" s="14"/>
      <c r="I1017" s="15"/>
    </row>
    <row r="1018" spans="1:9" x14ac:dyDescent="0.25">
      <c r="A1018" s="33" t="s">
        <v>303</v>
      </c>
      <c r="B1018" s="34" t="s">
        <v>320</v>
      </c>
      <c r="C1018" s="35"/>
      <c r="D1018" s="36"/>
      <c r="E1018" s="36"/>
      <c r="F1018" s="22" t="s">
        <v>321</v>
      </c>
      <c r="G1018" s="23" t="s">
        <v>322</v>
      </c>
      <c r="H1018" s="37" t="s">
        <v>323</v>
      </c>
      <c r="I1018" s="38" t="s">
        <v>324</v>
      </c>
    </row>
    <row r="1019" spans="1:9" x14ac:dyDescent="0.25">
      <c r="A1019" s="26" t="s">
        <v>440</v>
      </c>
      <c r="B1019" s="27" t="s">
        <v>334</v>
      </c>
      <c r="C1019" s="28"/>
      <c r="D1019" s="39"/>
      <c r="E1019" s="39"/>
      <c r="F1019" s="41" t="s">
        <v>64</v>
      </c>
      <c r="G1019" s="75">
        <v>0.35</v>
      </c>
      <c r="H1019" s="29">
        <v>270</v>
      </c>
      <c r="I1019" s="31">
        <f>H1019*G1019</f>
        <v>94.5</v>
      </c>
    </row>
    <row r="1020" spans="1:9" x14ac:dyDescent="0.25">
      <c r="A1020" s="26" t="s">
        <v>442</v>
      </c>
      <c r="B1020" s="81" t="s">
        <v>352</v>
      </c>
      <c r="C1020" s="89"/>
      <c r="D1020" s="90"/>
      <c r="E1020" s="90"/>
      <c r="F1020" s="91" t="s">
        <v>64</v>
      </c>
      <c r="G1020" s="76">
        <v>4.4020000000000001</v>
      </c>
      <c r="H1020" s="76">
        <v>0.54</v>
      </c>
      <c r="I1020" s="31">
        <f>H1020*G1020</f>
        <v>2.3770800000000003</v>
      </c>
    </row>
    <row r="1021" spans="1:9" x14ac:dyDescent="0.25">
      <c r="A1021" s="26"/>
      <c r="B1021" s="27"/>
      <c r="C1021" s="28"/>
      <c r="D1021" s="39"/>
      <c r="E1021" s="39"/>
      <c r="F1021" s="41"/>
      <c r="G1021" s="29"/>
      <c r="H1021" s="29"/>
      <c r="I1021" s="31"/>
    </row>
    <row r="1022" spans="1:9" x14ac:dyDescent="0.25">
      <c r="A1022" s="26"/>
      <c r="B1022" s="27"/>
      <c r="C1022" s="28"/>
      <c r="D1022" s="39"/>
      <c r="E1022" s="39"/>
      <c r="F1022" s="41"/>
      <c r="G1022" s="29"/>
      <c r="H1022" s="29"/>
      <c r="I1022" s="31"/>
    </row>
    <row r="1023" spans="1:9" x14ac:dyDescent="0.25">
      <c r="A1023" s="26"/>
      <c r="B1023" s="27"/>
      <c r="C1023" s="28"/>
      <c r="D1023" s="39"/>
      <c r="E1023" s="39"/>
      <c r="F1023" s="41"/>
      <c r="G1023" s="29"/>
      <c r="H1023" s="29"/>
      <c r="I1023" s="31"/>
    </row>
    <row r="1024" spans="1:9" x14ac:dyDescent="0.25">
      <c r="A1024" s="26"/>
      <c r="B1024" s="27"/>
      <c r="C1024" s="28"/>
      <c r="D1024" s="39"/>
      <c r="E1024" s="39"/>
      <c r="F1024" s="41"/>
      <c r="G1024" s="29"/>
      <c r="H1024" s="29"/>
      <c r="I1024" s="31"/>
    </row>
    <row r="1025" spans="1:9" x14ac:dyDescent="0.25">
      <c r="A1025" s="26" t="s">
        <v>313</v>
      </c>
      <c r="B1025" s="27"/>
      <c r="C1025" s="28"/>
      <c r="D1025" s="39"/>
      <c r="E1025" s="39"/>
      <c r="F1025" s="42"/>
      <c r="G1025" s="40"/>
      <c r="H1025" s="29"/>
      <c r="I1025" s="31"/>
    </row>
    <row r="1026" spans="1:9" x14ac:dyDescent="0.25">
      <c r="A1026" s="10"/>
      <c r="B1026" s="32"/>
      <c r="C1026" s="11"/>
      <c r="D1026" s="12"/>
      <c r="E1026" s="12"/>
      <c r="F1026" s="12" t="s">
        <v>325</v>
      </c>
      <c r="G1026" s="11"/>
      <c r="H1026" s="14"/>
      <c r="I1026" s="15">
        <f>+SUBTOTAL(9,I1019:I1025)</f>
        <v>96.877080000000007</v>
      </c>
    </row>
    <row r="1027" spans="1:9" x14ac:dyDescent="0.25">
      <c r="A1027" s="33" t="s">
        <v>303</v>
      </c>
      <c r="B1027" s="34" t="s">
        <v>326</v>
      </c>
      <c r="C1027" s="35"/>
      <c r="D1027" s="36"/>
      <c r="E1027" s="36"/>
      <c r="F1027" s="22" t="s">
        <v>321</v>
      </c>
      <c r="G1027" s="23" t="s">
        <v>322</v>
      </c>
      <c r="H1027" s="37" t="s">
        <v>323</v>
      </c>
      <c r="I1027" s="38" t="s">
        <v>324</v>
      </c>
    </row>
    <row r="1028" spans="1:9" x14ac:dyDescent="0.25">
      <c r="A1028" s="26" t="s">
        <v>353</v>
      </c>
      <c r="B1028" s="27" t="s">
        <v>354</v>
      </c>
      <c r="C1028" s="28"/>
      <c r="D1028" s="39"/>
      <c r="E1028" s="39"/>
      <c r="F1028" s="27" t="s">
        <v>3</v>
      </c>
      <c r="G1028" s="29">
        <v>55</v>
      </c>
      <c r="H1028" s="29">
        <v>0.93</v>
      </c>
      <c r="I1028" s="31">
        <f>H1028*G1028</f>
        <v>51.150000000000006</v>
      </c>
    </row>
    <row r="1029" spans="1:9" x14ac:dyDescent="0.25">
      <c r="A1029" s="26" t="s">
        <v>355</v>
      </c>
      <c r="B1029" s="27" t="s">
        <v>356</v>
      </c>
      <c r="C1029" s="28"/>
      <c r="D1029" s="39"/>
      <c r="E1029" s="39"/>
      <c r="F1029" s="27" t="s">
        <v>3</v>
      </c>
      <c r="G1029" s="76">
        <v>30.039489126418399</v>
      </c>
      <c r="H1029" s="29">
        <v>0.84</v>
      </c>
      <c r="I1029" s="31">
        <f>H1029*G1029</f>
        <v>25.233170866191454</v>
      </c>
    </row>
    <row r="1030" spans="1:9" x14ac:dyDescent="0.25">
      <c r="A1030" s="77" t="s">
        <v>363</v>
      </c>
      <c r="B1030" s="78" t="s">
        <v>406</v>
      </c>
      <c r="C1030" s="79"/>
      <c r="D1030" s="80"/>
      <c r="E1030" s="80"/>
      <c r="F1030" s="81" t="s">
        <v>3</v>
      </c>
      <c r="G1030" s="76">
        <v>6.0476000000000001</v>
      </c>
      <c r="H1030" s="76">
        <v>1</v>
      </c>
      <c r="I1030" s="82">
        <f>H1030*G1030</f>
        <v>6.0476000000000001</v>
      </c>
    </row>
    <row r="1031" spans="1:9" x14ac:dyDescent="0.25">
      <c r="A1031" s="83" t="s">
        <v>371</v>
      </c>
      <c r="B1031" s="83" t="s">
        <v>372</v>
      </c>
      <c r="C1031" s="79"/>
      <c r="D1031" s="80"/>
      <c r="E1031" s="80"/>
      <c r="F1031" s="84" t="s">
        <v>3</v>
      </c>
      <c r="G1031" s="85">
        <v>20.78</v>
      </c>
      <c r="H1031" s="76">
        <v>1</v>
      </c>
      <c r="I1031" s="82">
        <f>H1031*G1031</f>
        <v>20.78</v>
      </c>
    </row>
    <row r="1032" spans="1:9" x14ac:dyDescent="0.25">
      <c r="A1032" s="26" t="s">
        <v>313</v>
      </c>
      <c r="B1032" s="27"/>
      <c r="C1032" s="28"/>
      <c r="D1032" s="39"/>
      <c r="E1032" s="39"/>
      <c r="F1032" s="42"/>
      <c r="G1032" s="40"/>
      <c r="H1032" s="29"/>
      <c r="I1032" s="31"/>
    </row>
    <row r="1033" spans="1:9" x14ac:dyDescent="0.25">
      <c r="A1033" s="10"/>
      <c r="B1033" s="32"/>
      <c r="C1033" s="11"/>
      <c r="D1033" s="12"/>
      <c r="E1033" s="12"/>
      <c r="F1033" s="12" t="s">
        <v>327</v>
      </c>
      <c r="G1033" s="11"/>
      <c r="H1033" s="14"/>
      <c r="I1033" s="15">
        <f>+SUBTOTAL(9,I1028:I1032)</f>
        <v>103.21077086619147</v>
      </c>
    </row>
    <row r="1034" spans="1:9" x14ac:dyDescent="0.25">
      <c r="A1034" s="33" t="s">
        <v>303</v>
      </c>
      <c r="B1034" s="34" t="s">
        <v>328</v>
      </c>
      <c r="C1034" s="23" t="s">
        <v>329</v>
      </c>
      <c r="D1034" s="35"/>
      <c r="E1034" s="22" t="s">
        <v>330</v>
      </c>
      <c r="F1034" s="22" t="s">
        <v>331</v>
      </c>
      <c r="G1034" s="23" t="s">
        <v>332</v>
      </c>
      <c r="H1034" s="37" t="s">
        <v>323</v>
      </c>
      <c r="I1034" s="38" t="s">
        <v>333</v>
      </c>
    </row>
    <row r="1035" spans="1:9" x14ac:dyDescent="0.25">
      <c r="A1035" s="86" t="s">
        <v>344</v>
      </c>
      <c r="B1035" s="81" t="s">
        <v>345</v>
      </c>
      <c r="C1035" s="85" t="s">
        <v>334</v>
      </c>
      <c r="D1035" s="87"/>
      <c r="E1035" s="84" t="s">
        <v>38</v>
      </c>
      <c r="F1035" s="76">
        <v>16.2</v>
      </c>
      <c r="G1035" s="76">
        <v>0.29886791443850302</v>
      </c>
      <c r="H1035" s="76">
        <v>0</v>
      </c>
      <c r="I1035" s="82">
        <v>0</v>
      </c>
    </row>
    <row r="1036" spans="1:9" x14ac:dyDescent="0.25">
      <c r="A1036" s="26" t="s">
        <v>401</v>
      </c>
      <c r="B1036" s="27" t="s">
        <v>402</v>
      </c>
      <c r="C1036" s="40" t="s">
        <v>334</v>
      </c>
      <c r="D1036" s="43"/>
      <c r="E1036" s="42" t="s">
        <v>38</v>
      </c>
      <c r="F1036" s="29">
        <v>30</v>
      </c>
      <c r="G1036" s="76">
        <v>0.75066705202312101</v>
      </c>
      <c r="H1036" s="29">
        <v>0.27</v>
      </c>
      <c r="I1036" s="31">
        <f t="shared" ref="I1036:I1042" si="16">H1036*G1036*F1036</f>
        <v>6.0804031213872802</v>
      </c>
    </row>
    <row r="1037" spans="1:9" x14ac:dyDescent="0.25">
      <c r="A1037" s="26" t="s">
        <v>404</v>
      </c>
      <c r="B1037" s="27" t="s">
        <v>438</v>
      </c>
      <c r="C1037" s="40" t="s">
        <v>334</v>
      </c>
      <c r="D1037" s="43"/>
      <c r="E1037" s="42" t="s">
        <v>38</v>
      </c>
      <c r="F1037" s="29">
        <v>0.30000000000000004</v>
      </c>
      <c r="G1037" s="76">
        <v>1.0067085271317799</v>
      </c>
      <c r="H1037" s="29">
        <v>0.27</v>
      </c>
      <c r="I1037" s="31">
        <f t="shared" si="16"/>
        <v>8.154339069767419E-2</v>
      </c>
    </row>
    <row r="1038" spans="1:9" x14ac:dyDescent="0.25">
      <c r="A1038" s="26" t="s">
        <v>357</v>
      </c>
      <c r="B1038" s="27" t="s">
        <v>358</v>
      </c>
      <c r="C1038" s="40" t="s">
        <v>335</v>
      </c>
      <c r="D1038" s="43"/>
      <c r="E1038" s="42" t="s">
        <v>38</v>
      </c>
      <c r="F1038" s="29">
        <v>159</v>
      </c>
      <c r="G1038" s="76">
        <v>0.31082780748663102</v>
      </c>
      <c r="H1038" s="76">
        <v>1.395</v>
      </c>
      <c r="I1038" s="31">
        <f t="shared" si="16"/>
        <v>68.943161839572198</v>
      </c>
    </row>
    <row r="1039" spans="1:9" x14ac:dyDescent="0.25">
      <c r="A1039" s="26" t="s">
        <v>359</v>
      </c>
      <c r="B1039" s="27" t="s">
        <v>360</v>
      </c>
      <c r="C1039" s="40" t="s">
        <v>335</v>
      </c>
      <c r="D1039" s="43"/>
      <c r="E1039" s="42" t="s">
        <v>38</v>
      </c>
      <c r="F1039" s="29">
        <v>30</v>
      </c>
      <c r="G1039" s="76">
        <v>0.45948458498023714</v>
      </c>
      <c r="H1039" s="76">
        <v>1.395</v>
      </c>
      <c r="I1039" s="31">
        <f t="shared" si="16"/>
        <v>19.229429881422927</v>
      </c>
    </row>
    <row r="1040" spans="1:9" x14ac:dyDescent="0.25">
      <c r="A1040" s="26" t="s">
        <v>361</v>
      </c>
      <c r="B1040" s="27" t="s">
        <v>362</v>
      </c>
      <c r="C1040" s="40" t="s">
        <v>335</v>
      </c>
      <c r="D1040" s="43"/>
      <c r="E1040" s="42" t="s">
        <v>38</v>
      </c>
      <c r="F1040" s="29">
        <v>0.30000000000000004</v>
      </c>
      <c r="G1040" s="76">
        <v>0.59009949238578685</v>
      </c>
      <c r="H1040" s="76">
        <v>1.395</v>
      </c>
      <c r="I1040" s="31">
        <f t="shared" si="16"/>
        <v>0.24695663756345182</v>
      </c>
    </row>
    <row r="1041" spans="1:9" x14ac:dyDescent="0.25">
      <c r="A1041" s="26" t="s">
        <v>359</v>
      </c>
      <c r="B1041" s="27" t="s">
        <v>360</v>
      </c>
      <c r="C1041" s="40" t="s">
        <v>336</v>
      </c>
      <c r="D1041" s="43"/>
      <c r="E1041" s="42" t="s">
        <v>38</v>
      </c>
      <c r="F1041" s="29">
        <v>16.100000000000001</v>
      </c>
      <c r="G1041" s="76">
        <v>0.45948458498023714</v>
      </c>
      <c r="H1041" s="76">
        <v>1.26</v>
      </c>
      <c r="I1041" s="31">
        <f t="shared" si="16"/>
        <v>9.3211042909090907</v>
      </c>
    </row>
    <row r="1042" spans="1:9" x14ac:dyDescent="0.25">
      <c r="A1042" s="26" t="s">
        <v>361</v>
      </c>
      <c r="B1042" s="27" t="s">
        <v>362</v>
      </c>
      <c r="C1042" s="40" t="s">
        <v>336</v>
      </c>
      <c r="D1042" s="43"/>
      <c r="E1042" s="42" t="s">
        <v>38</v>
      </c>
      <c r="F1042" s="29">
        <v>3</v>
      </c>
      <c r="G1042" s="76">
        <v>0.59009949238578685</v>
      </c>
      <c r="H1042" s="76">
        <v>1.26</v>
      </c>
      <c r="I1042" s="31">
        <f t="shared" si="16"/>
        <v>2.230576081218274</v>
      </c>
    </row>
    <row r="1043" spans="1:9" x14ac:dyDescent="0.25">
      <c r="A1043" s="10"/>
      <c r="B1043" s="32"/>
      <c r="C1043" s="11"/>
      <c r="D1043" s="12"/>
      <c r="E1043" s="12"/>
      <c r="F1043" s="12" t="s">
        <v>337</v>
      </c>
      <c r="G1043" s="11"/>
      <c r="H1043" s="14"/>
      <c r="I1043" s="15">
        <f>+SUBTOTAL(9,I1035:I1042)</f>
        <v>106.1331752427709</v>
      </c>
    </row>
    <row r="1044" spans="1:9" x14ac:dyDescent="0.25">
      <c r="A1044" s="10" t="s">
        <v>338</v>
      </c>
      <c r="B1044" s="32"/>
      <c r="C1044" s="11"/>
      <c r="D1044" s="12"/>
      <c r="E1044" s="12"/>
      <c r="F1044" s="12"/>
      <c r="G1044" s="11"/>
      <c r="H1044" s="14"/>
      <c r="I1044" s="62">
        <f>I1026+I1033+I1043</f>
        <v>306.22102610896241</v>
      </c>
    </row>
    <row r="1045" spans="1:9" x14ac:dyDescent="0.25">
      <c r="A1045" s="10" t="s">
        <v>339</v>
      </c>
      <c r="B1045" s="32"/>
      <c r="C1045" s="11">
        <v>26.7</v>
      </c>
      <c r="D1045" s="12"/>
      <c r="E1045" s="12"/>
      <c r="F1045" s="12"/>
      <c r="G1045" s="11"/>
      <c r="H1045" s="14"/>
      <c r="I1045" s="15">
        <f>(I1044*C1045/100*100)/100</f>
        <v>81.761013971092964</v>
      </c>
    </row>
    <row r="1046" spans="1:9" x14ac:dyDescent="0.25">
      <c r="A1046" s="65" t="s">
        <v>340</v>
      </c>
      <c r="B1046" s="65"/>
      <c r="C1046" s="66"/>
      <c r="D1046" s="67"/>
      <c r="E1046" s="67"/>
      <c r="F1046" s="67"/>
      <c r="G1046" s="66"/>
      <c r="H1046" s="68"/>
      <c r="I1046" s="74">
        <f>+I1044+I1045</f>
        <v>387.98204008005536</v>
      </c>
    </row>
  </sheetData>
  <phoneticPr fontId="8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ABC eixo</vt:lpstr>
      <vt:lpstr>COMP CONCRETO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</dc:creator>
  <cp:lastModifiedBy>Jose William Gomes da Silva</cp:lastModifiedBy>
  <dcterms:created xsi:type="dcterms:W3CDTF">2020-08-21T16:26:44Z</dcterms:created>
  <dcterms:modified xsi:type="dcterms:W3CDTF">2021-04-20T19:18:08Z</dcterms:modified>
</cp:coreProperties>
</file>